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Dropbox (KRC)\KRC\5 Civic Participation\2016-11 November Elections\Counts\"/>
    </mc:Choice>
  </mc:AlternateContent>
  <bookViews>
    <workbookView xWindow="0" yWindow="600" windowWidth="12570" windowHeight="7875" activeTab="1"/>
  </bookViews>
  <sheets>
    <sheet name="Counts" sheetId="1" r:id="rId1"/>
    <sheet name="Percentages" sheetId="2" r:id="rId2"/>
  </sheets>
  <calcPr calcId="162913"/>
</workbook>
</file>

<file path=xl/calcChain.xml><?xml version="1.0" encoding="utf-8"?>
<calcChain xmlns="http://schemas.openxmlformats.org/spreadsheetml/2006/main">
  <c r="E3" i="2" l="1"/>
  <c r="F3" i="2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H3" i="2"/>
  <c r="I3" i="2"/>
  <c r="J3" i="2"/>
  <c r="H5" i="2"/>
  <c r="I5" i="2"/>
  <c r="J5" i="2"/>
  <c r="H6" i="2"/>
  <c r="I6" i="2"/>
  <c r="J6" i="2"/>
  <c r="H7" i="2"/>
  <c r="I7" i="2"/>
  <c r="J7" i="2"/>
  <c r="H8" i="2"/>
  <c r="I8" i="2"/>
  <c r="J8" i="2"/>
  <c r="H9" i="2"/>
  <c r="I9" i="2"/>
  <c r="J9" i="2"/>
  <c r="H10" i="2"/>
  <c r="I10" i="2"/>
  <c r="J10" i="2"/>
  <c r="H11" i="2"/>
  <c r="I11" i="2"/>
  <c r="J11" i="2"/>
  <c r="H12" i="2"/>
  <c r="I12" i="2"/>
  <c r="J12" i="2"/>
  <c r="H14" i="2"/>
  <c r="I14" i="2"/>
  <c r="J14" i="2"/>
  <c r="H15" i="2"/>
  <c r="I15" i="2"/>
  <c r="J15" i="2"/>
  <c r="H16" i="2"/>
  <c r="I16" i="2"/>
  <c r="J16" i="2"/>
  <c r="H17" i="2"/>
  <c r="I17" i="2"/>
  <c r="J17" i="2"/>
  <c r="H18" i="2"/>
  <c r="I18" i="2"/>
  <c r="J18" i="2"/>
  <c r="H19" i="2"/>
  <c r="I19" i="2"/>
  <c r="J19" i="2"/>
  <c r="H20" i="2"/>
  <c r="I20" i="2"/>
  <c r="J20" i="2"/>
  <c r="H21" i="2"/>
  <c r="I21" i="2"/>
  <c r="J21" i="2"/>
  <c r="H22" i="2"/>
  <c r="I22" i="2"/>
  <c r="J22" i="2"/>
  <c r="H23" i="2"/>
  <c r="I23" i="2"/>
  <c r="J23" i="2"/>
  <c r="H24" i="2"/>
  <c r="I24" i="2"/>
  <c r="J24" i="2"/>
  <c r="H25" i="2"/>
  <c r="I25" i="2"/>
  <c r="J25" i="2"/>
  <c r="H26" i="2"/>
  <c r="I26" i="2"/>
  <c r="J26" i="2"/>
  <c r="H28" i="2"/>
  <c r="I28" i="2"/>
  <c r="J28" i="2"/>
  <c r="H29" i="2"/>
  <c r="I29" i="2"/>
  <c r="J29" i="2"/>
  <c r="H30" i="2"/>
  <c r="I30" i="2"/>
  <c r="J30" i="2"/>
  <c r="H31" i="2"/>
  <c r="I31" i="2"/>
  <c r="J31" i="2"/>
  <c r="H32" i="2"/>
  <c r="I32" i="2"/>
  <c r="J32" i="2"/>
  <c r="H33" i="2"/>
  <c r="I33" i="2"/>
  <c r="J33" i="2"/>
  <c r="H34" i="2"/>
  <c r="I34" i="2"/>
  <c r="J34" i="2"/>
  <c r="H35" i="2"/>
  <c r="I35" i="2"/>
  <c r="J35" i="2"/>
  <c r="H36" i="2"/>
  <c r="I36" i="2"/>
  <c r="J36" i="2"/>
  <c r="H37" i="2"/>
  <c r="I37" i="2"/>
  <c r="J37" i="2"/>
  <c r="H38" i="2"/>
  <c r="I38" i="2"/>
  <c r="J38" i="2"/>
  <c r="H39" i="2"/>
  <c r="I39" i="2"/>
  <c r="J39" i="2"/>
  <c r="H40" i="2"/>
  <c r="I40" i="2"/>
  <c r="J40" i="2"/>
  <c r="H41" i="2"/>
  <c r="I41" i="2"/>
  <c r="J41" i="2"/>
  <c r="H42" i="2"/>
  <c r="I42" i="2"/>
  <c r="J42" i="2"/>
  <c r="H43" i="2"/>
  <c r="I43" i="2"/>
  <c r="J43" i="2"/>
  <c r="H44" i="2"/>
  <c r="I44" i="2"/>
  <c r="J44" i="2"/>
  <c r="H45" i="2"/>
  <c r="I45" i="2"/>
  <c r="J45" i="2"/>
  <c r="H46" i="2"/>
  <c r="I46" i="2"/>
  <c r="J46" i="2"/>
  <c r="H47" i="2"/>
  <c r="I47" i="2"/>
  <c r="J47" i="2"/>
  <c r="H48" i="2"/>
  <c r="I48" i="2"/>
  <c r="J48" i="2"/>
  <c r="H49" i="2"/>
  <c r="I49" i="2"/>
  <c r="J49" i="2"/>
  <c r="H50" i="2"/>
  <c r="I50" i="2"/>
  <c r="J50" i="2"/>
  <c r="H51" i="2"/>
  <c r="I51" i="2"/>
  <c r="J51" i="2"/>
  <c r="H52" i="2"/>
  <c r="I52" i="2"/>
  <c r="J52" i="2"/>
  <c r="H53" i="2"/>
  <c r="I53" i="2"/>
  <c r="J53" i="2"/>
  <c r="H54" i="2"/>
  <c r="I54" i="2"/>
  <c r="J54" i="2"/>
  <c r="H55" i="2"/>
  <c r="I55" i="2"/>
  <c r="J55" i="2"/>
  <c r="H56" i="2"/>
  <c r="I56" i="2"/>
  <c r="J56" i="2"/>
  <c r="H57" i="2"/>
  <c r="I57" i="2"/>
  <c r="J57" i="2"/>
  <c r="H58" i="2"/>
  <c r="I58" i="2"/>
  <c r="J58" i="2"/>
  <c r="H59" i="2"/>
  <c r="I59" i="2"/>
  <c r="J59" i="2"/>
  <c r="H60" i="2"/>
  <c r="I60" i="2"/>
  <c r="J60" i="2"/>
  <c r="J2" i="2"/>
  <c r="I2" i="2"/>
  <c r="H2" i="2"/>
  <c r="F2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2" i="2"/>
</calcChain>
</file>

<file path=xl/sharedStrings.xml><?xml version="1.0" encoding="utf-8"?>
<sst xmlns="http://schemas.openxmlformats.org/spreadsheetml/2006/main" count="138" uniqueCount="69">
  <si>
    <t>Description</t>
  </si>
  <si>
    <t>Total</t>
  </si>
  <si>
    <t>All</t>
  </si>
  <si>
    <t>Voted</t>
  </si>
  <si>
    <t>Koreans</t>
  </si>
  <si>
    <t>Koreans Voted</t>
  </si>
  <si>
    <t>All PVBM</t>
  </si>
  <si>
    <t>Voted PVBM</t>
  </si>
  <si>
    <t>Koreans PVBM</t>
  </si>
  <si>
    <t>Koreans voted PVBM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</si>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</sst>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9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69" fontId="0" fillId="0" borderId="10" xfId="1" applyNumberFormat="1" applyFont="1" applyBorder="1" applyAlignment="1">
      <alignment wrapText="1"/>
    </xf>
    <xf numFmtId="169" fontId="0" fillId="0" borderId="0" xfId="1" applyNumberFormat="1" applyFont="1"/>
    <xf numFmtId="0" fontId="0" fillId="0" borderId="12" xfId="0" applyBorder="1" applyAlignment="1">
      <alignment wrapText="1"/>
    </xf>
    <xf numFmtId="169" fontId="0" fillId="0" borderId="11" xfId="1" applyNumberFormat="1" applyFont="1" applyBorder="1" applyAlignment="1">
      <alignment wrapText="1"/>
    </xf>
    <xf numFmtId="14" fontId="0" fillId="0" borderId="12" xfId="0" applyNumberFormat="1" applyBorder="1" applyAlignment="1">
      <alignment wrapText="1"/>
    </xf>
    <xf numFmtId="9" fontId="0" fillId="0" borderId="10" xfId="2" applyFont="1" applyBorder="1" applyAlignment="1">
      <alignment wrapText="1"/>
    </xf>
    <xf numFmtId="9" fontId="0" fillId="0" borderId="0" xfId="2" applyFont="1"/>
    <xf numFmtId="9" fontId="0" fillId="0" borderId="11" xfId="2" applyFont="1" applyBorder="1" applyAlignment="1">
      <alignment wrapText="1"/>
    </xf>
    <xf numFmtId="169" fontId="0" fillId="33" borderId="0" xfId="1" applyNumberFormat="1" applyFont="1" applyFill="1"/>
    <xf numFmtId="169" fontId="0" fillId="33" borderId="11" xfId="1" applyNumberFormat="1" applyFont="1" applyFill="1" applyBorder="1" applyAlignment="1">
      <alignment wrapText="1"/>
    </xf>
    <xf numFmtId="169" fontId="0" fillId="33" borderId="10" xfId="1" applyNumberFormat="1" applyFont="1" applyFill="1" applyBorder="1" applyAlignment="1">
      <alignment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(* #,##0_);_(* \(#,##0\);_(* &quot;-&quot;??_);_(@_)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(* #,##0_);_(* \(#,##0\);_(* &quot;-&quot;??_);_(@_)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(* #,##0_);_(* \(#,##0\);_(* &quot;-&quot;??_);_(@_)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(* #,##0_);_(* \(#,##0\);_(* &quot;-&quot;??_);_(@_)"/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(* #,##0_);_(* \(#,##0\);_(* &quot;-&quot;??_);_(@_)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(* #,##0_);_(* \(#,##0\);_(* &quot;-&quot;??_);_(@_)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(* #,##0_);_(* \(#,##0\);_(* &quot;-&quot;??_);_(@_)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(* #,##0_);_(* \(#,##0\);_(* &quot;-&quot;??_);_(@_)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J60" totalsRowShown="0" headerRowDxfId="14" dataDxfId="15" tableBorderDxfId="25" headerRowCellStyle="Comma" dataCellStyle="Comma">
  <autoFilter ref="A1:J60"/>
  <tableColumns count="10">
    <tableColumn id="1" name="Description" dataDxfId="24"/>
    <tableColumn id="12" name="Updated" dataDxfId="13"/>
    <tableColumn id="2" name="All" dataDxfId="23" dataCellStyle="Comma"/>
    <tableColumn id="3" name="All PVBM" dataDxfId="22" dataCellStyle="Comma"/>
    <tableColumn id="4" name="Voted" dataDxfId="21" dataCellStyle="Comma"/>
    <tableColumn id="5" name="Voted PVBM" dataDxfId="20" dataCellStyle="Comma"/>
    <tableColumn id="6" name="Koreans" dataDxfId="19" dataCellStyle="Comma"/>
    <tableColumn id="7" name="Koreans PVBM" dataDxfId="18" dataCellStyle="Comma"/>
    <tableColumn id="8" name="Koreans Voted" dataDxfId="17" dataCellStyle="Comma"/>
    <tableColumn id="9" name="Koreans voted PVBM" dataDxfId="16" dataCellStyle="Comma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:J60" totalsRowShown="0" headerRowDxfId="12" dataDxfId="11" tableBorderDxfId="10" headerRowCellStyle="Comma" dataCellStyle="Comma">
  <autoFilter ref="A1:J60"/>
  <tableColumns count="10">
    <tableColumn id="1" name="Description" dataDxfId="9"/>
    <tableColumn id="12" name="Updated" dataDxfId="8"/>
    <tableColumn id="2" name="All" dataDxfId="7" dataCellStyle="Comma"/>
    <tableColumn id="3" name="All PVBM" dataDxfId="6" dataCellStyle="Percent">
      <calculatedColumnFormula>Table1[[#This Row],[All PVBM]]/Table1[[#This Row],[All]]</calculatedColumnFormula>
    </tableColumn>
    <tableColumn id="4" name="Voted" dataDxfId="5" dataCellStyle="Percent">
      <calculatedColumnFormula>Table1[[#This Row],[Voted]]/Table1[[#This Row],[All]]</calculatedColumnFormula>
    </tableColumn>
    <tableColumn id="5" name="Voted PVBM" dataDxfId="4" dataCellStyle="Percent">
      <calculatedColumnFormula>Table1[[#This Row],[Voted PVBM]]/Table1[[#This Row],[All PVBM]]</calculatedColumnFormula>
    </tableColumn>
    <tableColumn id="6" name="Koreans" dataDxfId="3" dataCellStyle="Comma"/>
    <tableColumn id="7" name="Koreans PVBM" dataDxfId="2" dataCellStyle="Comma">
      <calculatedColumnFormula>Table1[[#This Row],[Koreans PVBM]]/Table1[[#This Row],[Koreans]]</calculatedColumnFormula>
    </tableColumn>
    <tableColumn id="8" name="Koreans Voted" dataDxfId="1" dataCellStyle="Comma">
      <calculatedColumnFormula>Table1[[#This Row],[Koreans Voted]]/Table1[[#This Row],[Koreans]]</calculatedColumnFormula>
    </tableColumn>
    <tableColumn id="9" name="Koreans voted PVBM" dataDxfId="0" dataCellStyle="Comma">
      <calculatedColumnFormula>Table1[[#This Row],[Koreans voted PVBM]]/Table1[[#This Row],[Koreans PVBM]]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0"/>
  <sheetViews>
    <sheetView showGridLines="0" topLeftCell="A7" workbookViewId="0">
      <selection activeCell="J32" activeCellId="3" sqref="D32 F32 H32 J32"/>
    </sheetView>
  </sheetViews>
  <sheetFormatPr defaultRowHeight="15" x14ac:dyDescent="0.25"/>
  <cols>
    <col min="1" max="1" width="13.140625" customWidth="1"/>
    <col min="2" max="2" width="12.7109375" customWidth="1"/>
    <col min="3" max="3" width="11.28515625" style="2" customWidth="1"/>
    <col min="4" max="4" width="12.140625" style="2" customWidth="1"/>
    <col min="5" max="10" width="11.140625" style="2" customWidth="1"/>
  </cols>
  <sheetData>
    <row r="1" spans="1:10" ht="45" x14ac:dyDescent="0.25">
      <c r="A1" s="3" t="s">
        <v>0</v>
      </c>
      <c r="B1" s="3" t="s">
        <v>68</v>
      </c>
      <c r="C1" s="1" t="s">
        <v>2</v>
      </c>
      <c r="D1" s="1" t="s">
        <v>6</v>
      </c>
      <c r="E1" s="2" t="s">
        <v>3</v>
      </c>
      <c r="F1" s="2" t="s">
        <v>7</v>
      </c>
      <c r="G1" s="2" t="s">
        <v>4</v>
      </c>
      <c r="H1" s="2" t="s">
        <v>8</v>
      </c>
      <c r="I1" s="1" t="s">
        <v>5</v>
      </c>
      <c r="J1" s="4" t="s">
        <v>9</v>
      </c>
    </row>
    <row r="2" spans="1:10" x14ac:dyDescent="0.25">
      <c r="A2" s="3" t="s">
        <v>1</v>
      </c>
      <c r="B2" s="3"/>
      <c r="C2" s="1">
        <v>19254741</v>
      </c>
      <c r="D2" s="1">
        <v>10945480</v>
      </c>
      <c r="E2" s="2">
        <v>3737815</v>
      </c>
      <c r="F2" s="2">
        <v>3552655</v>
      </c>
      <c r="G2" s="2">
        <v>166415</v>
      </c>
      <c r="H2" s="2">
        <v>102569</v>
      </c>
      <c r="I2" s="1">
        <v>33135</v>
      </c>
      <c r="J2" s="4">
        <v>31976</v>
      </c>
    </row>
    <row r="3" spans="1:10" x14ac:dyDescent="0.25">
      <c r="A3" s="3" t="s">
        <v>10</v>
      </c>
      <c r="B3" s="5">
        <v>42671</v>
      </c>
      <c r="C3" s="1">
        <v>888123</v>
      </c>
      <c r="D3" s="1">
        <v>564237</v>
      </c>
      <c r="E3" s="2">
        <v>153098</v>
      </c>
      <c r="F3" s="2">
        <v>149743</v>
      </c>
      <c r="G3" s="2">
        <v>7198</v>
      </c>
      <c r="H3" s="2">
        <v>4982</v>
      </c>
      <c r="I3" s="1">
        <v>1128</v>
      </c>
      <c r="J3" s="4">
        <v>1110</v>
      </c>
    </row>
    <row r="4" spans="1:10" x14ac:dyDescent="0.25">
      <c r="A4" s="3" t="s">
        <v>11</v>
      </c>
      <c r="B4" s="5">
        <v>42668</v>
      </c>
      <c r="C4" s="1">
        <v>725</v>
      </c>
      <c r="D4" s="1">
        <v>725</v>
      </c>
      <c r="E4" s="2">
        <v>0</v>
      </c>
      <c r="F4" s="2">
        <v>0</v>
      </c>
      <c r="G4" s="2">
        <v>0</v>
      </c>
      <c r="H4" s="2">
        <v>0</v>
      </c>
      <c r="I4" s="1">
        <v>0</v>
      </c>
      <c r="J4" s="4">
        <v>0</v>
      </c>
    </row>
    <row r="5" spans="1:10" x14ac:dyDescent="0.25">
      <c r="A5" s="3" t="s">
        <v>12</v>
      </c>
      <c r="B5" s="5">
        <v>42667</v>
      </c>
      <c r="C5" s="1">
        <v>22040</v>
      </c>
      <c r="D5" s="1">
        <v>14206</v>
      </c>
      <c r="E5" s="2">
        <v>6524</v>
      </c>
      <c r="F5" s="2">
        <v>6325</v>
      </c>
      <c r="G5" s="2">
        <v>23</v>
      </c>
      <c r="H5" s="2">
        <v>19</v>
      </c>
      <c r="I5" s="1">
        <v>14</v>
      </c>
      <c r="J5" s="4">
        <v>13</v>
      </c>
    </row>
    <row r="6" spans="1:10" x14ac:dyDescent="0.25">
      <c r="A6" s="3" t="s">
        <v>13</v>
      </c>
      <c r="B6" s="5">
        <v>42670</v>
      </c>
      <c r="C6" s="1">
        <v>129050</v>
      </c>
      <c r="D6" s="1">
        <v>80461</v>
      </c>
      <c r="E6" s="2">
        <v>33140</v>
      </c>
      <c r="F6" s="2">
        <v>30503</v>
      </c>
      <c r="G6" s="2">
        <v>155</v>
      </c>
      <c r="H6" s="2">
        <v>98</v>
      </c>
      <c r="I6" s="1">
        <v>34</v>
      </c>
      <c r="J6" s="4">
        <v>33</v>
      </c>
    </row>
    <row r="7" spans="1:10" x14ac:dyDescent="0.25">
      <c r="A7" s="3" t="s">
        <v>14</v>
      </c>
      <c r="B7" s="5">
        <v>42672</v>
      </c>
      <c r="C7" s="1">
        <v>29557</v>
      </c>
      <c r="D7" s="1">
        <v>19857</v>
      </c>
      <c r="E7" s="2">
        <v>7607</v>
      </c>
      <c r="F7" s="2">
        <v>7433</v>
      </c>
      <c r="G7" s="2">
        <v>19</v>
      </c>
      <c r="H7" s="2">
        <v>12</v>
      </c>
      <c r="I7" s="1">
        <v>4</v>
      </c>
      <c r="J7" s="4">
        <v>4</v>
      </c>
    </row>
    <row r="8" spans="1:10" x14ac:dyDescent="0.25">
      <c r="A8" s="3" t="s">
        <v>15</v>
      </c>
      <c r="B8" s="5">
        <v>42667</v>
      </c>
      <c r="C8" s="1">
        <v>8424</v>
      </c>
      <c r="D8" s="1">
        <v>4452</v>
      </c>
      <c r="E8" s="2">
        <v>1914</v>
      </c>
      <c r="F8" s="2">
        <v>1660</v>
      </c>
      <c r="G8" s="2">
        <v>2</v>
      </c>
      <c r="H8" s="2">
        <v>1</v>
      </c>
      <c r="I8" s="1">
        <v>0</v>
      </c>
      <c r="J8" s="4">
        <v>0</v>
      </c>
    </row>
    <row r="9" spans="1:10" x14ac:dyDescent="0.25">
      <c r="A9" s="3" t="s">
        <v>16</v>
      </c>
      <c r="B9" s="5">
        <v>42670</v>
      </c>
      <c r="C9" s="1">
        <v>607623</v>
      </c>
      <c r="D9" s="1">
        <v>372823</v>
      </c>
      <c r="E9" s="2">
        <v>130465</v>
      </c>
      <c r="F9" s="2">
        <v>125626</v>
      </c>
      <c r="G9" s="2">
        <v>3101</v>
      </c>
      <c r="H9" s="2">
        <v>1994</v>
      </c>
      <c r="I9" s="1">
        <v>629</v>
      </c>
      <c r="J9" s="4">
        <v>596</v>
      </c>
    </row>
    <row r="10" spans="1:10" x14ac:dyDescent="0.25">
      <c r="A10" s="3" t="s">
        <v>17</v>
      </c>
      <c r="B10" s="5">
        <v>42668</v>
      </c>
      <c r="C10" s="1">
        <v>14307</v>
      </c>
      <c r="D10" s="1">
        <v>8221</v>
      </c>
      <c r="E10" s="2">
        <v>3126</v>
      </c>
      <c r="F10" s="2">
        <v>2992</v>
      </c>
      <c r="G10" s="2">
        <v>21</v>
      </c>
      <c r="H10" s="2">
        <v>13</v>
      </c>
      <c r="I10" s="1">
        <v>7</v>
      </c>
      <c r="J10" s="4">
        <v>6</v>
      </c>
    </row>
    <row r="11" spans="1:10" x14ac:dyDescent="0.25">
      <c r="A11" s="3" t="s">
        <v>18</v>
      </c>
      <c r="B11" s="5">
        <v>42670</v>
      </c>
      <c r="C11" s="1">
        <v>116418</v>
      </c>
      <c r="D11" s="1">
        <v>81068</v>
      </c>
      <c r="E11" s="2">
        <v>36996</v>
      </c>
      <c r="F11" s="2">
        <v>35154</v>
      </c>
      <c r="G11" s="2">
        <v>214</v>
      </c>
      <c r="H11" s="2">
        <v>160</v>
      </c>
      <c r="I11" s="1">
        <v>66</v>
      </c>
      <c r="J11" s="4">
        <v>63</v>
      </c>
    </row>
    <row r="12" spans="1:10" x14ac:dyDescent="0.25">
      <c r="A12" s="3" t="s">
        <v>19</v>
      </c>
      <c r="B12" s="5">
        <v>42670</v>
      </c>
      <c r="C12" s="1">
        <v>435122</v>
      </c>
      <c r="D12" s="1">
        <v>233406</v>
      </c>
      <c r="E12" s="2">
        <v>88512</v>
      </c>
      <c r="F12" s="2">
        <v>83929</v>
      </c>
      <c r="G12" s="2">
        <v>583</v>
      </c>
      <c r="H12" s="2">
        <v>311</v>
      </c>
      <c r="I12" s="1">
        <v>108</v>
      </c>
      <c r="J12" s="4">
        <v>99</v>
      </c>
    </row>
    <row r="13" spans="1:10" x14ac:dyDescent="0.25">
      <c r="A13" s="3" t="s">
        <v>20</v>
      </c>
      <c r="B13" s="5">
        <v>42669</v>
      </c>
      <c r="C13" s="1">
        <v>12849</v>
      </c>
      <c r="D13" s="1">
        <v>7469</v>
      </c>
      <c r="E13" s="2">
        <v>3613</v>
      </c>
      <c r="F13" s="2">
        <v>3015</v>
      </c>
      <c r="G13" s="2">
        <v>0</v>
      </c>
      <c r="H13" s="2">
        <v>0</v>
      </c>
      <c r="I13" s="1">
        <v>0</v>
      </c>
      <c r="J13" s="4">
        <v>0</v>
      </c>
    </row>
    <row r="14" spans="1:10" x14ac:dyDescent="0.25">
      <c r="A14" s="3" t="s">
        <v>21</v>
      </c>
      <c r="B14" s="5">
        <v>42668</v>
      </c>
      <c r="C14" s="1">
        <v>81928</v>
      </c>
      <c r="D14" s="1">
        <v>43636</v>
      </c>
      <c r="E14" s="2">
        <v>10898</v>
      </c>
      <c r="F14" s="2">
        <v>10248</v>
      </c>
      <c r="G14" s="2">
        <v>91</v>
      </c>
      <c r="H14" s="2">
        <v>48</v>
      </c>
      <c r="I14" s="1">
        <v>15</v>
      </c>
      <c r="J14" s="4">
        <v>13</v>
      </c>
    </row>
    <row r="15" spans="1:10" x14ac:dyDescent="0.25">
      <c r="A15" s="3" t="s">
        <v>22</v>
      </c>
      <c r="B15" s="5">
        <v>42672</v>
      </c>
      <c r="C15" s="1">
        <v>69996</v>
      </c>
      <c r="D15" s="1">
        <v>35377</v>
      </c>
      <c r="E15" s="2">
        <v>3875</v>
      </c>
      <c r="F15" s="2">
        <v>3499</v>
      </c>
      <c r="G15" s="2">
        <v>72</v>
      </c>
      <c r="H15" s="2">
        <v>37</v>
      </c>
      <c r="I15" s="1">
        <v>7</v>
      </c>
      <c r="J15" s="4">
        <v>7</v>
      </c>
    </row>
    <row r="16" spans="1:10" x14ac:dyDescent="0.25">
      <c r="A16" s="3" t="s">
        <v>23</v>
      </c>
      <c r="B16" s="5">
        <v>42675</v>
      </c>
      <c r="C16" s="1">
        <v>10167</v>
      </c>
      <c r="D16" s="1">
        <v>6154</v>
      </c>
      <c r="E16" s="2">
        <v>2190</v>
      </c>
      <c r="F16" s="2">
        <v>2013</v>
      </c>
      <c r="G16" s="2">
        <v>10</v>
      </c>
      <c r="H16" s="2">
        <v>4</v>
      </c>
      <c r="I16" s="1">
        <v>2</v>
      </c>
      <c r="J16" s="4">
        <v>2</v>
      </c>
    </row>
    <row r="17" spans="1:10" x14ac:dyDescent="0.25">
      <c r="A17" s="3" t="s">
        <v>24</v>
      </c>
      <c r="B17" s="5">
        <v>42671</v>
      </c>
      <c r="C17" s="1">
        <v>367679</v>
      </c>
      <c r="D17" s="1">
        <v>214453</v>
      </c>
      <c r="E17" s="2">
        <v>85518</v>
      </c>
      <c r="F17" s="2">
        <v>81255</v>
      </c>
      <c r="G17" s="2">
        <v>697</v>
      </c>
      <c r="H17" s="2">
        <v>403</v>
      </c>
      <c r="I17" s="1">
        <v>181</v>
      </c>
      <c r="J17" s="4">
        <v>169</v>
      </c>
    </row>
    <row r="18" spans="1:10" x14ac:dyDescent="0.25">
      <c r="A18" s="3" t="s">
        <v>25</v>
      </c>
      <c r="B18" s="5">
        <v>42667</v>
      </c>
      <c r="C18" s="1">
        <v>51244</v>
      </c>
      <c r="D18" s="1">
        <v>32838</v>
      </c>
      <c r="E18" s="2">
        <v>11164</v>
      </c>
      <c r="F18" s="2">
        <v>9796</v>
      </c>
      <c r="G18" s="2">
        <v>31</v>
      </c>
      <c r="H18" s="2">
        <v>22</v>
      </c>
      <c r="I18" s="1">
        <v>10</v>
      </c>
      <c r="J18" s="4">
        <v>9</v>
      </c>
    </row>
    <row r="19" spans="1:10" x14ac:dyDescent="0.25">
      <c r="A19" s="3" t="s">
        <v>26</v>
      </c>
      <c r="B19" s="5">
        <v>42674</v>
      </c>
      <c r="C19" s="1">
        <v>34373</v>
      </c>
      <c r="D19" s="1">
        <v>21632</v>
      </c>
      <c r="E19" s="2">
        <v>454</v>
      </c>
      <c r="F19" s="2">
        <v>425</v>
      </c>
      <c r="G19" s="2">
        <v>19</v>
      </c>
      <c r="H19" s="2">
        <v>12</v>
      </c>
      <c r="I19" s="1">
        <v>0</v>
      </c>
      <c r="J19" s="4">
        <v>0</v>
      </c>
    </row>
    <row r="20" spans="1:10" x14ac:dyDescent="0.25">
      <c r="A20" s="3" t="s">
        <v>27</v>
      </c>
      <c r="B20" s="5">
        <v>42669</v>
      </c>
      <c r="C20" s="1">
        <v>14283</v>
      </c>
      <c r="D20" s="1">
        <v>8405</v>
      </c>
      <c r="E20" s="2">
        <v>3545</v>
      </c>
      <c r="F20" s="2">
        <v>3040</v>
      </c>
      <c r="G20" s="2">
        <v>16</v>
      </c>
      <c r="H20" s="2">
        <v>13</v>
      </c>
      <c r="I20" s="1">
        <v>6</v>
      </c>
      <c r="J20" s="4">
        <v>6</v>
      </c>
    </row>
    <row r="21" spans="1:10" x14ac:dyDescent="0.25">
      <c r="A21" s="3" t="s">
        <v>28</v>
      </c>
      <c r="B21" s="5">
        <v>42675</v>
      </c>
      <c r="C21" s="1">
        <v>5250456</v>
      </c>
      <c r="D21" s="11">
        <v>2164505</v>
      </c>
      <c r="E21" s="2">
        <v>557561</v>
      </c>
      <c r="F21" s="9">
        <v>528068</v>
      </c>
      <c r="G21" s="2">
        <v>81826</v>
      </c>
      <c r="H21" s="9">
        <v>44235</v>
      </c>
      <c r="I21" s="1">
        <v>12729</v>
      </c>
      <c r="J21" s="10">
        <v>12351</v>
      </c>
    </row>
    <row r="22" spans="1:10" x14ac:dyDescent="0.25">
      <c r="A22" s="3" t="s">
        <v>29</v>
      </c>
      <c r="B22" s="5">
        <v>42674</v>
      </c>
      <c r="C22" s="1">
        <v>58103</v>
      </c>
      <c r="D22" s="1">
        <v>36005</v>
      </c>
      <c r="E22" s="2">
        <v>10017</v>
      </c>
      <c r="F22" s="2">
        <v>9507</v>
      </c>
      <c r="G22" s="2">
        <v>40</v>
      </c>
      <c r="H22" s="2">
        <v>34</v>
      </c>
      <c r="I22" s="1">
        <v>11</v>
      </c>
      <c r="J22" s="4">
        <v>11</v>
      </c>
    </row>
    <row r="23" spans="1:10" x14ac:dyDescent="0.25">
      <c r="A23" s="3" t="s">
        <v>30</v>
      </c>
      <c r="B23" s="5">
        <v>42669</v>
      </c>
      <c r="C23" s="1">
        <v>160733</v>
      </c>
      <c r="D23" s="1">
        <v>115749</v>
      </c>
      <c r="E23" s="2">
        <v>45974</v>
      </c>
      <c r="F23" s="2">
        <v>44813</v>
      </c>
      <c r="G23" s="2">
        <v>595</v>
      </c>
      <c r="H23" s="2">
        <v>453</v>
      </c>
      <c r="I23" s="1">
        <v>176</v>
      </c>
      <c r="J23" s="4">
        <v>174</v>
      </c>
    </row>
    <row r="24" spans="1:10" x14ac:dyDescent="0.25">
      <c r="A24" s="3" t="s">
        <v>31</v>
      </c>
      <c r="B24" s="5">
        <v>42670</v>
      </c>
      <c r="C24" s="1">
        <v>10962</v>
      </c>
      <c r="D24" s="1">
        <v>6967</v>
      </c>
      <c r="E24" s="2">
        <v>3328</v>
      </c>
      <c r="F24" s="2">
        <v>2980</v>
      </c>
      <c r="G24" s="2">
        <v>6</v>
      </c>
      <c r="H24" s="2">
        <v>3</v>
      </c>
      <c r="I24" s="1">
        <v>3</v>
      </c>
      <c r="J24" s="4">
        <v>3</v>
      </c>
    </row>
    <row r="25" spans="1:10" x14ac:dyDescent="0.25">
      <c r="A25" s="3" t="s">
        <v>32</v>
      </c>
      <c r="B25" s="5">
        <v>42669</v>
      </c>
      <c r="C25" s="1">
        <v>51020</v>
      </c>
      <c r="D25" s="1">
        <v>27910</v>
      </c>
      <c r="E25" s="2">
        <v>14845</v>
      </c>
      <c r="F25" s="2">
        <v>11122</v>
      </c>
      <c r="G25" s="2">
        <v>54</v>
      </c>
      <c r="H25" s="2">
        <v>34</v>
      </c>
      <c r="I25" s="1">
        <v>15</v>
      </c>
      <c r="J25" s="4">
        <v>11</v>
      </c>
    </row>
    <row r="26" spans="1:10" x14ac:dyDescent="0.25">
      <c r="A26" s="3" t="s">
        <v>33</v>
      </c>
      <c r="B26" s="5">
        <v>42671</v>
      </c>
      <c r="C26" s="1">
        <v>98717</v>
      </c>
      <c r="D26" s="1">
        <v>57523</v>
      </c>
      <c r="E26" s="2">
        <v>16234</v>
      </c>
      <c r="F26" s="2">
        <v>14884</v>
      </c>
      <c r="G26" s="2">
        <v>94</v>
      </c>
      <c r="H26" s="2">
        <v>60</v>
      </c>
      <c r="I26" s="1">
        <v>13</v>
      </c>
      <c r="J26" s="4">
        <v>12</v>
      </c>
    </row>
    <row r="27" spans="1:10" x14ac:dyDescent="0.25">
      <c r="A27" s="3" t="s">
        <v>34</v>
      </c>
      <c r="B27" s="5">
        <v>42654</v>
      </c>
      <c r="C27" s="1">
        <v>5018</v>
      </c>
      <c r="D27" s="1">
        <v>1824</v>
      </c>
      <c r="E27" s="2">
        <v>0</v>
      </c>
      <c r="F27" s="2">
        <v>0</v>
      </c>
      <c r="G27" s="2">
        <v>1</v>
      </c>
      <c r="H27" s="2">
        <v>0</v>
      </c>
      <c r="I27" s="1">
        <v>0</v>
      </c>
      <c r="J27" s="4">
        <v>0</v>
      </c>
    </row>
    <row r="28" spans="1:10" x14ac:dyDescent="0.25">
      <c r="A28" s="3" t="s">
        <v>35</v>
      </c>
      <c r="B28" s="5">
        <v>42670</v>
      </c>
      <c r="C28" s="1">
        <v>6473</v>
      </c>
      <c r="D28" s="1">
        <v>3365</v>
      </c>
      <c r="E28" s="2">
        <v>1915</v>
      </c>
      <c r="F28" s="2">
        <v>1551</v>
      </c>
      <c r="G28" s="2">
        <v>9</v>
      </c>
      <c r="H28" s="2">
        <v>6</v>
      </c>
      <c r="I28" s="1">
        <v>2</v>
      </c>
      <c r="J28" s="4">
        <v>2</v>
      </c>
    </row>
    <row r="29" spans="1:10" x14ac:dyDescent="0.25">
      <c r="A29" s="3" t="s">
        <v>36</v>
      </c>
      <c r="B29" s="5">
        <v>42672</v>
      </c>
      <c r="C29" s="1">
        <v>185947</v>
      </c>
      <c r="D29" s="1">
        <v>128089</v>
      </c>
      <c r="E29" s="2">
        <v>42152</v>
      </c>
      <c r="F29" s="2">
        <v>40286</v>
      </c>
      <c r="G29" s="2">
        <v>1178</v>
      </c>
      <c r="H29" s="2">
        <v>837</v>
      </c>
      <c r="I29" s="1">
        <v>331</v>
      </c>
      <c r="J29" s="4">
        <v>322</v>
      </c>
    </row>
    <row r="30" spans="1:10" x14ac:dyDescent="0.25">
      <c r="A30" s="3" t="s">
        <v>37</v>
      </c>
      <c r="B30" s="5">
        <v>42668</v>
      </c>
      <c r="C30" s="1">
        <v>75784</v>
      </c>
      <c r="D30" s="1">
        <v>49169</v>
      </c>
      <c r="E30" s="2">
        <v>25699</v>
      </c>
      <c r="F30" s="2">
        <v>19865</v>
      </c>
      <c r="G30" s="2">
        <v>145</v>
      </c>
      <c r="H30" s="2">
        <v>103</v>
      </c>
      <c r="I30" s="1">
        <v>37</v>
      </c>
      <c r="J30" s="4">
        <v>30</v>
      </c>
    </row>
    <row r="31" spans="1:10" x14ac:dyDescent="0.25">
      <c r="A31" s="3" t="s">
        <v>38</v>
      </c>
      <c r="B31" s="5">
        <v>42670</v>
      </c>
      <c r="C31" s="1">
        <v>68280</v>
      </c>
      <c r="D31" s="1">
        <v>48031</v>
      </c>
      <c r="E31" s="2">
        <v>19307</v>
      </c>
      <c r="F31" s="2">
        <v>18261</v>
      </c>
      <c r="G31" s="2">
        <v>56</v>
      </c>
      <c r="H31" s="2">
        <v>39</v>
      </c>
      <c r="I31" s="1">
        <v>11</v>
      </c>
      <c r="J31" s="4">
        <v>11</v>
      </c>
    </row>
    <row r="32" spans="1:10" x14ac:dyDescent="0.25">
      <c r="A32" s="3" t="s">
        <v>39</v>
      </c>
      <c r="B32" s="5">
        <v>42671</v>
      </c>
      <c r="C32" s="1">
        <v>1535854</v>
      </c>
      <c r="D32" s="11">
        <v>920979</v>
      </c>
      <c r="E32" s="2">
        <v>351023</v>
      </c>
      <c r="F32" s="9">
        <v>330977</v>
      </c>
      <c r="G32" s="2">
        <v>29930</v>
      </c>
      <c r="H32" s="9">
        <v>20535</v>
      </c>
      <c r="I32" s="1">
        <v>7742</v>
      </c>
      <c r="J32" s="10">
        <v>7446</v>
      </c>
    </row>
    <row r="33" spans="1:10" x14ac:dyDescent="0.25">
      <c r="A33" s="3" t="s">
        <v>40</v>
      </c>
      <c r="B33" s="5">
        <v>42670</v>
      </c>
      <c r="C33" s="1">
        <v>226352</v>
      </c>
      <c r="D33" s="1">
        <v>151417</v>
      </c>
      <c r="E33" s="2">
        <v>52204</v>
      </c>
      <c r="F33" s="2">
        <v>50718</v>
      </c>
      <c r="G33" s="2">
        <v>655</v>
      </c>
      <c r="H33" s="2">
        <v>440</v>
      </c>
      <c r="I33" s="1">
        <v>153</v>
      </c>
      <c r="J33" s="4">
        <v>149</v>
      </c>
    </row>
    <row r="34" spans="1:10" x14ac:dyDescent="0.25">
      <c r="A34" s="3" t="s">
        <v>41</v>
      </c>
      <c r="B34" s="5">
        <v>42668</v>
      </c>
      <c r="C34" s="1">
        <v>11891</v>
      </c>
      <c r="D34" s="1">
        <v>8098</v>
      </c>
      <c r="E34" s="2">
        <v>6031</v>
      </c>
      <c r="F34" s="2">
        <v>4377</v>
      </c>
      <c r="G34" s="2">
        <v>5</v>
      </c>
      <c r="H34" s="2">
        <v>5</v>
      </c>
      <c r="I34" s="1">
        <v>2</v>
      </c>
      <c r="J34" s="4">
        <v>2</v>
      </c>
    </row>
    <row r="35" spans="1:10" x14ac:dyDescent="0.25">
      <c r="A35" s="3" t="s">
        <v>42</v>
      </c>
      <c r="B35" s="5">
        <v>42671</v>
      </c>
      <c r="C35" s="1">
        <v>1004287</v>
      </c>
      <c r="D35" s="1">
        <v>646611</v>
      </c>
      <c r="E35" s="2">
        <v>232924</v>
      </c>
      <c r="F35" s="2">
        <v>222995</v>
      </c>
      <c r="G35" s="2">
        <v>3457</v>
      </c>
      <c r="H35" s="2">
        <v>2419</v>
      </c>
      <c r="I35" s="1">
        <v>881</v>
      </c>
      <c r="J35" s="4">
        <v>848</v>
      </c>
    </row>
    <row r="36" spans="1:10" x14ac:dyDescent="0.25">
      <c r="A36" s="3" t="s">
        <v>43</v>
      </c>
      <c r="B36" s="5">
        <v>42671</v>
      </c>
      <c r="C36" s="1">
        <v>772760</v>
      </c>
      <c r="D36" s="1">
        <v>489193</v>
      </c>
      <c r="E36" s="2">
        <v>169647</v>
      </c>
      <c r="F36" s="2">
        <v>164644</v>
      </c>
      <c r="G36" s="2">
        <v>2795</v>
      </c>
      <c r="H36" s="2">
        <v>1986</v>
      </c>
      <c r="I36" s="1">
        <v>758</v>
      </c>
      <c r="J36" s="4">
        <v>740</v>
      </c>
    </row>
    <row r="37" spans="1:10" x14ac:dyDescent="0.25">
      <c r="A37" s="3" t="s">
        <v>44</v>
      </c>
      <c r="B37" s="5">
        <v>42667</v>
      </c>
      <c r="C37" s="1">
        <v>27639</v>
      </c>
      <c r="D37" s="1">
        <v>17691</v>
      </c>
      <c r="E37" s="2">
        <v>7677</v>
      </c>
      <c r="F37" s="2">
        <v>7084</v>
      </c>
      <c r="G37" s="2">
        <v>40</v>
      </c>
      <c r="H37" s="2">
        <v>27</v>
      </c>
      <c r="I37" s="1">
        <v>14</v>
      </c>
      <c r="J37" s="4">
        <v>14</v>
      </c>
    </row>
    <row r="38" spans="1:10" ht="30" x14ac:dyDescent="0.25">
      <c r="A38" s="3" t="s">
        <v>45</v>
      </c>
      <c r="B38" s="5">
        <v>42670</v>
      </c>
      <c r="C38" s="1">
        <v>890038</v>
      </c>
      <c r="D38" s="1">
        <v>519688</v>
      </c>
      <c r="E38" s="2">
        <v>130049</v>
      </c>
      <c r="F38" s="2">
        <v>126747</v>
      </c>
      <c r="G38" s="2">
        <v>4390</v>
      </c>
      <c r="H38" s="2">
        <v>3115</v>
      </c>
      <c r="I38" s="1">
        <v>817</v>
      </c>
      <c r="J38" s="4">
        <v>808</v>
      </c>
    </row>
    <row r="39" spans="1:10" x14ac:dyDescent="0.25">
      <c r="A39" s="3" t="s">
        <v>46</v>
      </c>
      <c r="B39" s="5">
        <v>42641</v>
      </c>
      <c r="C39" s="1">
        <v>1540258</v>
      </c>
      <c r="D39" s="1">
        <v>950629</v>
      </c>
      <c r="E39" s="2">
        <v>367598</v>
      </c>
      <c r="F39" s="2">
        <v>351380</v>
      </c>
      <c r="G39" s="2">
        <v>6132</v>
      </c>
      <c r="H39" s="2">
        <v>4133</v>
      </c>
      <c r="I39" s="1">
        <v>1404</v>
      </c>
      <c r="J39" s="4">
        <v>1351</v>
      </c>
    </row>
    <row r="40" spans="1:10" x14ac:dyDescent="0.25">
      <c r="A40" s="3" t="s">
        <v>47</v>
      </c>
      <c r="B40" s="5">
        <v>42671</v>
      </c>
      <c r="C40" s="1">
        <v>512366</v>
      </c>
      <c r="D40" s="1">
        <v>302674</v>
      </c>
      <c r="E40" s="2">
        <v>103924</v>
      </c>
      <c r="F40" s="2">
        <v>96486</v>
      </c>
      <c r="G40" s="2">
        <v>4405</v>
      </c>
      <c r="H40" s="2">
        <v>2788</v>
      </c>
      <c r="I40" s="1">
        <v>897</v>
      </c>
      <c r="J40" s="4">
        <v>834</v>
      </c>
    </row>
    <row r="41" spans="1:10" x14ac:dyDescent="0.25">
      <c r="A41" s="3" t="s">
        <v>48</v>
      </c>
      <c r="B41" s="5">
        <v>42670</v>
      </c>
      <c r="C41" s="1">
        <v>329575</v>
      </c>
      <c r="D41" s="1">
        <v>214306</v>
      </c>
      <c r="E41" s="2">
        <v>62940</v>
      </c>
      <c r="F41" s="2">
        <v>61760</v>
      </c>
      <c r="G41" s="2">
        <v>615</v>
      </c>
      <c r="H41" s="2">
        <v>423</v>
      </c>
      <c r="I41" s="1">
        <v>125</v>
      </c>
      <c r="J41" s="4">
        <v>122</v>
      </c>
    </row>
    <row r="42" spans="1:10" ht="30" x14ac:dyDescent="0.25">
      <c r="A42" s="3" t="s">
        <v>49</v>
      </c>
      <c r="B42" s="5">
        <v>42670</v>
      </c>
      <c r="C42" s="1">
        <v>168256</v>
      </c>
      <c r="D42" s="1">
        <v>114217</v>
      </c>
      <c r="E42" s="2">
        <v>49999</v>
      </c>
      <c r="F42" s="2">
        <v>48453</v>
      </c>
      <c r="G42" s="2">
        <v>350</v>
      </c>
      <c r="H42" s="2">
        <v>234</v>
      </c>
      <c r="I42" s="1">
        <v>68</v>
      </c>
      <c r="J42" s="4">
        <v>66</v>
      </c>
    </row>
    <row r="43" spans="1:10" x14ac:dyDescent="0.25">
      <c r="A43" s="3" t="s">
        <v>50</v>
      </c>
      <c r="B43" s="5">
        <v>42672</v>
      </c>
      <c r="C43" s="1">
        <v>395280</v>
      </c>
      <c r="D43" s="1">
        <v>255620</v>
      </c>
      <c r="E43" s="2">
        <v>112157</v>
      </c>
      <c r="F43" s="2">
        <v>105822</v>
      </c>
      <c r="G43" s="2">
        <v>2609</v>
      </c>
      <c r="H43" s="2">
        <v>1811</v>
      </c>
      <c r="I43" s="1">
        <v>705</v>
      </c>
      <c r="J43" s="4">
        <v>673</v>
      </c>
    </row>
    <row r="44" spans="1:10" x14ac:dyDescent="0.25">
      <c r="A44" s="3" t="s">
        <v>51</v>
      </c>
      <c r="B44" s="5">
        <v>42672</v>
      </c>
      <c r="C44" s="1">
        <v>222789</v>
      </c>
      <c r="D44" s="1">
        <v>141434</v>
      </c>
      <c r="E44" s="2">
        <v>63150</v>
      </c>
      <c r="F44" s="2">
        <v>59747</v>
      </c>
      <c r="G44" s="2">
        <v>860</v>
      </c>
      <c r="H44" s="2">
        <v>455</v>
      </c>
      <c r="I44" s="1">
        <v>179</v>
      </c>
      <c r="J44" s="4">
        <v>175</v>
      </c>
    </row>
    <row r="45" spans="1:10" x14ac:dyDescent="0.25">
      <c r="A45" s="3" t="s">
        <v>52</v>
      </c>
      <c r="B45" s="5">
        <v>42672</v>
      </c>
      <c r="C45" s="1">
        <v>876070</v>
      </c>
      <c r="D45" s="1">
        <v>644459</v>
      </c>
      <c r="E45" s="2">
        <v>255990</v>
      </c>
      <c r="F45" s="2">
        <v>247922</v>
      </c>
      <c r="G45" s="2">
        <v>9480</v>
      </c>
      <c r="H45" s="2">
        <v>7329</v>
      </c>
      <c r="I45" s="1">
        <v>2807</v>
      </c>
      <c r="J45" s="4">
        <v>2709</v>
      </c>
    </row>
    <row r="46" spans="1:10" x14ac:dyDescent="0.25">
      <c r="A46" s="3" t="s">
        <v>53</v>
      </c>
      <c r="B46" s="5">
        <v>42670</v>
      </c>
      <c r="C46" s="1">
        <v>155144</v>
      </c>
      <c r="D46" s="1">
        <v>88784</v>
      </c>
      <c r="E46" s="2">
        <v>32005</v>
      </c>
      <c r="F46" s="2">
        <v>29243</v>
      </c>
      <c r="G46" s="2">
        <v>366</v>
      </c>
      <c r="H46" s="2">
        <v>215</v>
      </c>
      <c r="I46" s="1">
        <v>64</v>
      </c>
      <c r="J46" s="4">
        <v>60</v>
      </c>
    </row>
    <row r="47" spans="1:10" x14ac:dyDescent="0.25">
      <c r="A47" s="3" t="s">
        <v>54</v>
      </c>
      <c r="B47" s="5">
        <v>42670</v>
      </c>
      <c r="C47" s="1">
        <v>100917</v>
      </c>
      <c r="D47" s="1">
        <v>64352</v>
      </c>
      <c r="E47" s="2">
        <v>25836</v>
      </c>
      <c r="F47" s="2">
        <v>24684</v>
      </c>
      <c r="G47" s="2">
        <v>118</v>
      </c>
      <c r="H47" s="2">
        <v>84</v>
      </c>
      <c r="I47" s="1">
        <v>35</v>
      </c>
      <c r="J47" s="4">
        <v>31</v>
      </c>
    </row>
    <row r="48" spans="1:10" x14ac:dyDescent="0.25">
      <c r="A48" s="3" t="s">
        <v>55</v>
      </c>
      <c r="B48" s="5">
        <v>42666</v>
      </c>
      <c r="C48" s="1">
        <v>2242</v>
      </c>
      <c r="D48" s="1">
        <v>2242</v>
      </c>
      <c r="E48" s="2">
        <v>1131</v>
      </c>
      <c r="F48" s="2">
        <v>1131</v>
      </c>
      <c r="G48" s="2">
        <v>1</v>
      </c>
      <c r="H48" s="2">
        <v>1</v>
      </c>
      <c r="I48" s="1">
        <v>0</v>
      </c>
      <c r="J48" s="4">
        <v>0</v>
      </c>
    </row>
    <row r="49" spans="1:10" x14ac:dyDescent="0.25">
      <c r="A49" s="3" t="s">
        <v>56</v>
      </c>
      <c r="B49" s="5">
        <v>42667</v>
      </c>
      <c r="C49" s="1">
        <v>27317</v>
      </c>
      <c r="D49" s="1">
        <v>14732</v>
      </c>
      <c r="E49" s="2">
        <v>7894</v>
      </c>
      <c r="F49" s="2">
        <v>6392</v>
      </c>
      <c r="G49" s="2">
        <v>11</v>
      </c>
      <c r="H49" s="2">
        <v>7</v>
      </c>
      <c r="I49" s="1">
        <v>3</v>
      </c>
      <c r="J49" s="4">
        <v>3</v>
      </c>
    </row>
    <row r="50" spans="1:10" x14ac:dyDescent="0.25">
      <c r="A50" s="3" t="s">
        <v>57</v>
      </c>
      <c r="B50" s="5">
        <v>42670</v>
      </c>
      <c r="C50" s="1">
        <v>224098</v>
      </c>
      <c r="D50" s="1">
        <v>144297</v>
      </c>
      <c r="E50" s="2">
        <v>41938</v>
      </c>
      <c r="F50" s="2">
        <v>41193</v>
      </c>
      <c r="G50" s="2">
        <v>546</v>
      </c>
      <c r="H50" s="2">
        <v>390</v>
      </c>
      <c r="I50" s="1">
        <v>104</v>
      </c>
      <c r="J50" s="4">
        <v>98</v>
      </c>
    </row>
    <row r="51" spans="1:10" x14ac:dyDescent="0.25">
      <c r="A51" s="3" t="s">
        <v>58</v>
      </c>
      <c r="B51" s="5">
        <v>42671</v>
      </c>
      <c r="C51" s="1">
        <v>273423</v>
      </c>
      <c r="D51" s="1">
        <v>197082</v>
      </c>
      <c r="E51" s="2">
        <v>97728</v>
      </c>
      <c r="F51" s="2">
        <v>91917</v>
      </c>
      <c r="G51" s="2">
        <v>534</v>
      </c>
      <c r="H51" s="2">
        <v>404</v>
      </c>
      <c r="I51" s="1">
        <v>195</v>
      </c>
      <c r="J51" s="4">
        <v>184</v>
      </c>
    </row>
    <row r="52" spans="1:10" x14ac:dyDescent="0.25">
      <c r="A52" s="3" t="s">
        <v>59</v>
      </c>
      <c r="B52" s="5">
        <v>42670</v>
      </c>
      <c r="C52" s="1">
        <v>241227</v>
      </c>
      <c r="D52" s="1">
        <v>161210</v>
      </c>
      <c r="E52" s="2">
        <v>55968</v>
      </c>
      <c r="F52" s="2">
        <v>55058</v>
      </c>
      <c r="G52" s="2">
        <v>295</v>
      </c>
      <c r="H52" s="2">
        <v>192</v>
      </c>
      <c r="I52" s="1">
        <v>70</v>
      </c>
      <c r="J52" s="4">
        <v>69</v>
      </c>
    </row>
    <row r="53" spans="1:10" x14ac:dyDescent="0.25">
      <c r="A53" s="3" t="s">
        <v>60</v>
      </c>
      <c r="B53" s="5">
        <v>42670</v>
      </c>
      <c r="C53" s="1">
        <v>44671</v>
      </c>
      <c r="D53" s="1">
        <v>26738</v>
      </c>
      <c r="E53" s="2">
        <v>11106</v>
      </c>
      <c r="F53" s="2">
        <v>9728</v>
      </c>
      <c r="G53" s="2">
        <v>80</v>
      </c>
      <c r="H53" s="2">
        <v>39</v>
      </c>
      <c r="I53" s="1">
        <v>20</v>
      </c>
      <c r="J53" s="4">
        <v>16</v>
      </c>
    </row>
    <row r="54" spans="1:10" x14ac:dyDescent="0.25">
      <c r="A54" s="3" t="s">
        <v>61</v>
      </c>
      <c r="B54" s="5">
        <v>42668</v>
      </c>
      <c r="C54" s="1">
        <v>32014</v>
      </c>
      <c r="D54" s="1">
        <v>19471</v>
      </c>
      <c r="E54" s="2">
        <v>5464</v>
      </c>
      <c r="F54" s="2">
        <v>5196</v>
      </c>
      <c r="G54" s="2">
        <v>27</v>
      </c>
      <c r="H54" s="2">
        <v>20</v>
      </c>
      <c r="I54" s="1">
        <v>8</v>
      </c>
      <c r="J54" s="4">
        <v>7</v>
      </c>
    </row>
    <row r="55" spans="1:10" x14ac:dyDescent="0.25">
      <c r="A55" s="3" t="s">
        <v>62</v>
      </c>
      <c r="B55" s="5">
        <v>42572</v>
      </c>
      <c r="C55" s="1">
        <v>7737</v>
      </c>
      <c r="D55" s="1">
        <v>4347</v>
      </c>
      <c r="E55" s="2">
        <v>0</v>
      </c>
      <c r="F55" s="2">
        <v>0</v>
      </c>
      <c r="G55" s="2">
        <v>4</v>
      </c>
      <c r="H55" s="2">
        <v>2</v>
      </c>
      <c r="I55" s="1">
        <v>0</v>
      </c>
      <c r="J55" s="4">
        <v>0</v>
      </c>
    </row>
    <row r="56" spans="1:10" x14ac:dyDescent="0.25">
      <c r="A56" s="3" t="s">
        <v>63</v>
      </c>
      <c r="B56" s="5">
        <v>42670</v>
      </c>
      <c r="C56" s="1">
        <v>149470</v>
      </c>
      <c r="D56" s="1">
        <v>83626</v>
      </c>
      <c r="E56" s="2">
        <v>30105</v>
      </c>
      <c r="F56" s="2">
        <v>24519</v>
      </c>
      <c r="G56" s="2">
        <v>115</v>
      </c>
      <c r="H56" s="2">
        <v>77</v>
      </c>
      <c r="I56" s="1">
        <v>22</v>
      </c>
      <c r="J56" s="4">
        <v>20</v>
      </c>
    </row>
    <row r="57" spans="1:10" x14ac:dyDescent="0.25">
      <c r="A57" s="3" t="s">
        <v>64</v>
      </c>
      <c r="B57" s="5">
        <v>42668</v>
      </c>
      <c r="C57" s="1">
        <v>31083</v>
      </c>
      <c r="D57" s="1">
        <v>20981</v>
      </c>
      <c r="E57" s="2">
        <v>9859</v>
      </c>
      <c r="F57" s="2">
        <v>8861</v>
      </c>
      <c r="G57" s="2">
        <v>19</v>
      </c>
      <c r="H57" s="2">
        <v>16</v>
      </c>
      <c r="I57" s="1">
        <v>7</v>
      </c>
      <c r="J57" s="4">
        <v>7</v>
      </c>
    </row>
    <row r="58" spans="1:10" x14ac:dyDescent="0.25">
      <c r="A58" s="3" t="s">
        <v>65</v>
      </c>
      <c r="B58" s="5">
        <v>42671</v>
      </c>
      <c r="C58" s="1">
        <v>442998</v>
      </c>
      <c r="D58" s="1">
        <v>264720</v>
      </c>
      <c r="E58" s="2">
        <v>102798</v>
      </c>
      <c r="F58" s="2">
        <v>98077</v>
      </c>
      <c r="G58" s="2">
        <v>1843</v>
      </c>
      <c r="H58" s="2">
        <v>1171</v>
      </c>
      <c r="I58" s="1">
        <v>421</v>
      </c>
      <c r="J58" s="4">
        <v>395</v>
      </c>
    </row>
    <row r="59" spans="1:10" x14ac:dyDescent="0.25">
      <c r="A59" s="3" t="s">
        <v>66</v>
      </c>
      <c r="B59" s="5">
        <v>42670</v>
      </c>
      <c r="C59" s="1">
        <v>111333</v>
      </c>
      <c r="D59" s="1">
        <v>67934</v>
      </c>
      <c r="E59" s="2">
        <v>23982</v>
      </c>
      <c r="F59" s="2">
        <v>22858</v>
      </c>
      <c r="G59" s="2">
        <v>430</v>
      </c>
      <c r="H59" s="2">
        <v>287</v>
      </c>
      <c r="I59" s="1">
        <v>86</v>
      </c>
      <c r="J59" s="4">
        <v>83</v>
      </c>
    </row>
    <row r="60" spans="1:10" x14ac:dyDescent="0.25">
      <c r="A60" s="3" t="s">
        <v>67</v>
      </c>
      <c r="B60" s="5">
        <v>42653</v>
      </c>
      <c r="C60" s="1">
        <v>32249</v>
      </c>
      <c r="D60" s="1">
        <v>19390</v>
      </c>
      <c r="E60" s="2">
        <v>7017</v>
      </c>
      <c r="F60" s="2">
        <v>6693</v>
      </c>
      <c r="G60" s="2">
        <v>47</v>
      </c>
      <c r="H60" s="2">
        <v>31</v>
      </c>
      <c r="I60" s="1">
        <v>9</v>
      </c>
      <c r="J60" s="4">
        <v>9</v>
      </c>
    </row>
  </sheetData>
  <pageMargins left="0.75" right="0.75" top="1" bottom="1" header="0.5" footer="0.5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60"/>
  <sheetViews>
    <sheetView showGridLines="0" tabSelected="1" workbookViewId="0">
      <selection activeCell="E21" sqref="E21"/>
    </sheetView>
  </sheetViews>
  <sheetFormatPr defaultRowHeight="15" x14ac:dyDescent="0.25"/>
  <cols>
    <col min="1" max="1" width="13.140625" customWidth="1"/>
    <col min="2" max="2" width="12.7109375" customWidth="1"/>
    <col min="3" max="3" width="11.28515625" style="2" customWidth="1"/>
    <col min="4" max="4" width="12.140625" style="2" customWidth="1"/>
    <col min="5" max="10" width="11.140625" style="2" customWidth="1"/>
  </cols>
  <sheetData>
    <row r="1" spans="1:10" ht="45" x14ac:dyDescent="0.25">
      <c r="A1" s="3" t="s">
        <v>0</v>
      </c>
      <c r="B1" s="3" t="s">
        <v>68</v>
      </c>
      <c r="C1" s="1" t="s">
        <v>2</v>
      </c>
      <c r="D1" s="1" t="s">
        <v>6</v>
      </c>
      <c r="E1" s="2" t="s">
        <v>3</v>
      </c>
      <c r="F1" s="2" t="s">
        <v>7</v>
      </c>
      <c r="G1" s="2" t="s">
        <v>4</v>
      </c>
      <c r="H1" s="2" t="s">
        <v>8</v>
      </c>
      <c r="I1" s="1" t="s">
        <v>5</v>
      </c>
      <c r="J1" s="4" t="s">
        <v>9</v>
      </c>
    </row>
    <row r="2" spans="1:10" x14ac:dyDescent="0.25">
      <c r="A2" s="3" t="s">
        <v>1</v>
      </c>
      <c r="B2" s="3"/>
      <c r="C2" s="1">
        <v>19254741</v>
      </c>
      <c r="D2" s="6">
        <f>Table1[[#This Row],[All PVBM]]/Table1[[#This Row],[All]]</f>
        <v>0.56845636095546548</v>
      </c>
      <c r="E2" s="7">
        <f>Table1[[#This Row],[Voted]]/Table1[[#This Row],[All]]</f>
        <v>0.19412439772625351</v>
      </c>
      <c r="F2" s="7">
        <f>Table1[[#This Row],[Voted PVBM]]/Table1[[#This Row],[All PVBM]]</f>
        <v>0.32457735978687091</v>
      </c>
      <c r="G2" s="2">
        <v>166415</v>
      </c>
      <c r="H2" s="7">
        <f>Table1[[#This Row],[Koreans PVBM]]/Table1[[#This Row],[Koreans]]</f>
        <v>0.6163446804675059</v>
      </c>
      <c r="I2" s="6">
        <f>Table1[[#This Row],[Koreans Voted]]/Table1[[#This Row],[Koreans]]</f>
        <v>0.19911065709220924</v>
      </c>
      <c r="J2" s="8">
        <f>Table1[[#This Row],[Koreans voted PVBM]]/Table1[[#This Row],[Koreans PVBM]]</f>
        <v>0.31175111388431204</v>
      </c>
    </row>
    <row r="3" spans="1:10" x14ac:dyDescent="0.25">
      <c r="A3" s="3" t="s">
        <v>10</v>
      </c>
      <c r="B3" s="5">
        <v>42671</v>
      </c>
      <c r="C3" s="1">
        <v>888123</v>
      </c>
      <c r="D3" s="6">
        <f>Table1[[#This Row],[All PVBM]]/Table1[[#This Row],[All]]</f>
        <v>0.63531402744890064</v>
      </c>
      <c r="E3" s="7">
        <f>Table1[[#This Row],[Voted]]/Table1[[#This Row],[All]]</f>
        <v>0.17238378017459294</v>
      </c>
      <c r="F3" s="7">
        <f>Table1[[#This Row],[Voted PVBM]]/Table1[[#This Row],[All PVBM]]</f>
        <v>0.26539025267750965</v>
      </c>
      <c r="G3" s="2">
        <v>7198</v>
      </c>
      <c r="H3" s="7">
        <f>Table1[[#This Row],[Koreans PVBM]]/Table1[[#This Row],[Koreans]]</f>
        <v>0.69213670464017785</v>
      </c>
      <c r="I3" s="6">
        <f>Table1[[#This Row],[Koreans Voted]]/Table1[[#This Row],[Koreans]]</f>
        <v>0.1567101972770214</v>
      </c>
      <c r="J3" s="8">
        <f>Table1[[#This Row],[Koreans voted PVBM]]/Table1[[#This Row],[Koreans PVBM]]</f>
        <v>0.2228020875150542</v>
      </c>
    </row>
    <row r="4" spans="1:10" x14ac:dyDescent="0.25">
      <c r="A4" s="3" t="s">
        <v>11</v>
      </c>
      <c r="B4" s="5">
        <v>42668</v>
      </c>
      <c r="C4" s="1">
        <v>725</v>
      </c>
      <c r="D4" s="6">
        <f>Table1[[#This Row],[All PVBM]]/Table1[[#This Row],[All]]</f>
        <v>1</v>
      </c>
      <c r="E4" s="7">
        <f>Table1[[#This Row],[Voted]]/Table1[[#This Row],[All]]</f>
        <v>0</v>
      </c>
      <c r="F4" s="7">
        <f>Table1[[#This Row],[Voted PVBM]]/Table1[[#This Row],[All PVBM]]</f>
        <v>0</v>
      </c>
      <c r="G4" s="2">
        <v>0</v>
      </c>
      <c r="H4" s="7"/>
      <c r="I4" s="6"/>
      <c r="J4" s="8"/>
    </row>
    <row r="5" spans="1:10" x14ac:dyDescent="0.25">
      <c r="A5" s="3" t="s">
        <v>12</v>
      </c>
      <c r="B5" s="5">
        <v>42667</v>
      </c>
      <c r="C5" s="1">
        <v>22040</v>
      </c>
      <c r="D5" s="6">
        <f>Table1[[#This Row],[All PVBM]]/Table1[[#This Row],[All]]</f>
        <v>0.64455535390199636</v>
      </c>
      <c r="E5" s="7">
        <f>Table1[[#This Row],[Voted]]/Table1[[#This Row],[All]]</f>
        <v>0.29600725952813067</v>
      </c>
      <c r="F5" s="7">
        <f>Table1[[#This Row],[Voted PVBM]]/Table1[[#This Row],[All PVBM]]</f>
        <v>0.44523440799662117</v>
      </c>
      <c r="G5" s="2">
        <v>23</v>
      </c>
      <c r="H5" s="7">
        <f>Table1[[#This Row],[Koreans PVBM]]/Table1[[#This Row],[Koreans]]</f>
        <v>0.82608695652173914</v>
      </c>
      <c r="I5" s="6">
        <f>Table1[[#This Row],[Koreans Voted]]/Table1[[#This Row],[Koreans]]</f>
        <v>0.60869565217391308</v>
      </c>
      <c r="J5" s="8">
        <f>Table1[[#This Row],[Koreans voted PVBM]]/Table1[[#This Row],[Koreans PVBM]]</f>
        <v>0.68421052631578949</v>
      </c>
    </row>
    <row r="6" spans="1:10" x14ac:dyDescent="0.25">
      <c r="A6" s="3" t="s">
        <v>13</v>
      </c>
      <c r="B6" s="5">
        <v>42670</v>
      </c>
      <c r="C6" s="1">
        <v>129050</v>
      </c>
      <c r="D6" s="6">
        <f>Table1[[#This Row],[All PVBM]]/Table1[[#This Row],[All]]</f>
        <v>0.62348702053467653</v>
      </c>
      <c r="E6" s="7">
        <f>Table1[[#This Row],[Voted]]/Table1[[#This Row],[All]]</f>
        <v>0.25679969004261916</v>
      </c>
      <c r="F6" s="7">
        <f>Table1[[#This Row],[Voted PVBM]]/Table1[[#This Row],[All PVBM]]</f>
        <v>0.37910291942680302</v>
      </c>
      <c r="G6" s="2">
        <v>155</v>
      </c>
      <c r="H6" s="7">
        <f>Table1[[#This Row],[Koreans PVBM]]/Table1[[#This Row],[Koreans]]</f>
        <v>0.63225806451612898</v>
      </c>
      <c r="I6" s="6">
        <f>Table1[[#This Row],[Koreans Voted]]/Table1[[#This Row],[Koreans]]</f>
        <v>0.21935483870967742</v>
      </c>
      <c r="J6" s="8">
        <f>Table1[[#This Row],[Koreans voted PVBM]]/Table1[[#This Row],[Koreans PVBM]]</f>
        <v>0.33673469387755101</v>
      </c>
    </row>
    <row r="7" spans="1:10" x14ac:dyDescent="0.25">
      <c r="A7" s="3" t="s">
        <v>14</v>
      </c>
      <c r="B7" s="5">
        <v>42672</v>
      </c>
      <c r="C7" s="1">
        <v>29557</v>
      </c>
      <c r="D7" s="6">
        <f>Table1[[#This Row],[All PVBM]]/Table1[[#This Row],[All]]</f>
        <v>0.67182055012349018</v>
      </c>
      <c r="E7" s="7">
        <f>Table1[[#This Row],[Voted]]/Table1[[#This Row],[All]]</f>
        <v>0.25736712115573301</v>
      </c>
      <c r="F7" s="7">
        <f>Table1[[#This Row],[Voted PVBM]]/Table1[[#This Row],[All PVBM]]</f>
        <v>0.37432643400312232</v>
      </c>
      <c r="G7" s="2">
        <v>19</v>
      </c>
      <c r="H7" s="7">
        <f>Table1[[#This Row],[Koreans PVBM]]/Table1[[#This Row],[Koreans]]</f>
        <v>0.63157894736842102</v>
      </c>
      <c r="I7" s="6">
        <f>Table1[[#This Row],[Koreans Voted]]/Table1[[#This Row],[Koreans]]</f>
        <v>0.21052631578947367</v>
      </c>
      <c r="J7" s="8">
        <f>Table1[[#This Row],[Koreans voted PVBM]]/Table1[[#This Row],[Koreans PVBM]]</f>
        <v>0.33333333333333331</v>
      </c>
    </row>
    <row r="8" spans="1:10" x14ac:dyDescent="0.25">
      <c r="A8" s="3" t="s">
        <v>15</v>
      </c>
      <c r="B8" s="5">
        <v>42667</v>
      </c>
      <c r="C8" s="1">
        <v>8424</v>
      </c>
      <c r="D8" s="6">
        <f>Table1[[#This Row],[All PVBM]]/Table1[[#This Row],[All]]</f>
        <v>0.52849002849002846</v>
      </c>
      <c r="E8" s="7">
        <f>Table1[[#This Row],[Voted]]/Table1[[#This Row],[All]]</f>
        <v>0.2272079772079772</v>
      </c>
      <c r="F8" s="7">
        <f>Table1[[#This Row],[Voted PVBM]]/Table1[[#This Row],[All PVBM]]</f>
        <v>0.37286612758310872</v>
      </c>
      <c r="G8" s="2">
        <v>2</v>
      </c>
      <c r="H8" s="7">
        <f>Table1[[#This Row],[Koreans PVBM]]/Table1[[#This Row],[Koreans]]</f>
        <v>0.5</v>
      </c>
      <c r="I8" s="6">
        <f>Table1[[#This Row],[Koreans Voted]]/Table1[[#This Row],[Koreans]]</f>
        <v>0</v>
      </c>
      <c r="J8" s="8">
        <f>Table1[[#This Row],[Koreans voted PVBM]]/Table1[[#This Row],[Koreans PVBM]]</f>
        <v>0</v>
      </c>
    </row>
    <row r="9" spans="1:10" x14ac:dyDescent="0.25">
      <c r="A9" s="3" t="s">
        <v>16</v>
      </c>
      <c r="B9" s="5">
        <v>42670</v>
      </c>
      <c r="C9" s="1">
        <v>607623</v>
      </c>
      <c r="D9" s="6">
        <f>Table1[[#This Row],[All PVBM]]/Table1[[#This Row],[All]]</f>
        <v>0.61357618128346025</v>
      </c>
      <c r="E9" s="7">
        <f>Table1[[#This Row],[Voted]]/Table1[[#This Row],[All]]</f>
        <v>0.21471372874298703</v>
      </c>
      <c r="F9" s="7">
        <f>Table1[[#This Row],[Voted PVBM]]/Table1[[#This Row],[All PVBM]]</f>
        <v>0.33695882496519797</v>
      </c>
      <c r="G9" s="2">
        <v>3101</v>
      </c>
      <c r="H9" s="7">
        <f>Table1[[#This Row],[Koreans PVBM]]/Table1[[#This Row],[Koreans]]</f>
        <v>0.64301838116736532</v>
      </c>
      <c r="I9" s="6">
        <f>Table1[[#This Row],[Koreans Voted]]/Table1[[#This Row],[Koreans]]</f>
        <v>0.20283779425991616</v>
      </c>
      <c r="J9" s="8">
        <f>Table1[[#This Row],[Koreans voted PVBM]]/Table1[[#This Row],[Koreans PVBM]]</f>
        <v>0.29889669007021064</v>
      </c>
    </row>
    <row r="10" spans="1:10" x14ac:dyDescent="0.25">
      <c r="A10" s="3" t="s">
        <v>17</v>
      </c>
      <c r="B10" s="5">
        <v>42668</v>
      </c>
      <c r="C10" s="1">
        <v>14307</v>
      </c>
      <c r="D10" s="6">
        <f>Table1[[#This Row],[All PVBM]]/Table1[[#This Row],[All]]</f>
        <v>0.57461382540015382</v>
      </c>
      <c r="E10" s="7">
        <f>Table1[[#This Row],[Voted]]/Table1[[#This Row],[All]]</f>
        <v>0.21849444327951353</v>
      </c>
      <c r="F10" s="7">
        <f>Table1[[#This Row],[Voted PVBM]]/Table1[[#This Row],[All PVBM]]</f>
        <v>0.36394599197177957</v>
      </c>
      <c r="G10" s="2">
        <v>21</v>
      </c>
      <c r="H10" s="7">
        <f>Table1[[#This Row],[Koreans PVBM]]/Table1[[#This Row],[Koreans]]</f>
        <v>0.61904761904761907</v>
      </c>
      <c r="I10" s="6">
        <f>Table1[[#This Row],[Koreans Voted]]/Table1[[#This Row],[Koreans]]</f>
        <v>0.33333333333333331</v>
      </c>
      <c r="J10" s="8">
        <f>Table1[[#This Row],[Koreans voted PVBM]]/Table1[[#This Row],[Koreans PVBM]]</f>
        <v>0.46153846153846156</v>
      </c>
    </row>
    <row r="11" spans="1:10" x14ac:dyDescent="0.25">
      <c r="A11" s="3" t="s">
        <v>18</v>
      </c>
      <c r="B11" s="5">
        <v>42670</v>
      </c>
      <c r="C11" s="1">
        <v>116418</v>
      </c>
      <c r="D11" s="6">
        <f>Table1[[#This Row],[All PVBM]]/Table1[[#This Row],[All]]</f>
        <v>0.69635279767733516</v>
      </c>
      <c r="E11" s="7">
        <f>Table1[[#This Row],[Voted]]/Table1[[#This Row],[All]]</f>
        <v>0.31778590939545431</v>
      </c>
      <c r="F11" s="7">
        <f>Table1[[#This Row],[Voted PVBM]]/Table1[[#This Row],[All PVBM]]</f>
        <v>0.43363595993486947</v>
      </c>
      <c r="G11" s="2">
        <v>214</v>
      </c>
      <c r="H11" s="7">
        <f>Table1[[#This Row],[Koreans PVBM]]/Table1[[#This Row],[Koreans]]</f>
        <v>0.74766355140186913</v>
      </c>
      <c r="I11" s="6">
        <f>Table1[[#This Row],[Koreans Voted]]/Table1[[#This Row],[Koreans]]</f>
        <v>0.30841121495327101</v>
      </c>
      <c r="J11" s="8">
        <f>Table1[[#This Row],[Koreans voted PVBM]]/Table1[[#This Row],[Koreans PVBM]]</f>
        <v>0.39374999999999999</v>
      </c>
    </row>
    <row r="12" spans="1:10" x14ac:dyDescent="0.25">
      <c r="A12" s="3" t="s">
        <v>19</v>
      </c>
      <c r="B12" s="5">
        <v>42670</v>
      </c>
      <c r="C12" s="1">
        <v>435122</v>
      </c>
      <c r="D12" s="6">
        <f>Table1[[#This Row],[All PVBM]]/Table1[[#This Row],[All]]</f>
        <v>0.5364150743929289</v>
      </c>
      <c r="E12" s="7">
        <f>Table1[[#This Row],[Voted]]/Table1[[#This Row],[All]]</f>
        <v>0.20341881127591802</v>
      </c>
      <c r="F12" s="7">
        <f>Table1[[#This Row],[Voted PVBM]]/Table1[[#This Row],[All PVBM]]</f>
        <v>0.35958372963848401</v>
      </c>
      <c r="G12" s="2">
        <v>583</v>
      </c>
      <c r="H12" s="7">
        <f>Table1[[#This Row],[Koreans PVBM]]/Table1[[#This Row],[Koreans]]</f>
        <v>0.53344768439108059</v>
      </c>
      <c r="I12" s="6">
        <f>Table1[[#This Row],[Koreans Voted]]/Table1[[#This Row],[Koreans]]</f>
        <v>0.18524871355060035</v>
      </c>
      <c r="J12" s="8">
        <f>Table1[[#This Row],[Koreans voted PVBM]]/Table1[[#This Row],[Koreans PVBM]]</f>
        <v>0.31832797427652731</v>
      </c>
    </row>
    <row r="13" spans="1:10" x14ac:dyDescent="0.25">
      <c r="A13" s="3" t="s">
        <v>20</v>
      </c>
      <c r="B13" s="5">
        <v>42669</v>
      </c>
      <c r="C13" s="1">
        <v>12849</v>
      </c>
      <c r="D13" s="6">
        <f>Table1[[#This Row],[All PVBM]]/Table1[[#This Row],[All]]</f>
        <v>0.58129037279165696</v>
      </c>
      <c r="E13" s="7">
        <f>Table1[[#This Row],[Voted]]/Table1[[#This Row],[All]]</f>
        <v>0.28118919760292632</v>
      </c>
      <c r="F13" s="7">
        <f>Table1[[#This Row],[Voted PVBM]]/Table1[[#This Row],[All PVBM]]</f>
        <v>0.40366849645200159</v>
      </c>
      <c r="G13" s="2">
        <v>0</v>
      </c>
      <c r="H13" s="7"/>
      <c r="I13" s="6"/>
      <c r="J13" s="8"/>
    </row>
    <row r="14" spans="1:10" x14ac:dyDescent="0.25">
      <c r="A14" s="3" t="s">
        <v>21</v>
      </c>
      <c r="B14" s="5">
        <v>42668</v>
      </c>
      <c r="C14" s="1">
        <v>81928</v>
      </c>
      <c r="D14" s="6">
        <f>Table1[[#This Row],[All PVBM]]/Table1[[#This Row],[All]]</f>
        <v>0.53261400253881452</v>
      </c>
      <c r="E14" s="7">
        <f>Table1[[#This Row],[Voted]]/Table1[[#This Row],[All]]</f>
        <v>0.13301923640269506</v>
      </c>
      <c r="F14" s="7">
        <f>Table1[[#This Row],[Voted PVBM]]/Table1[[#This Row],[All PVBM]]</f>
        <v>0.23485195709964249</v>
      </c>
      <c r="G14" s="2">
        <v>91</v>
      </c>
      <c r="H14" s="7">
        <f>Table1[[#This Row],[Koreans PVBM]]/Table1[[#This Row],[Koreans]]</f>
        <v>0.52747252747252749</v>
      </c>
      <c r="I14" s="6">
        <f>Table1[[#This Row],[Koreans Voted]]/Table1[[#This Row],[Koreans]]</f>
        <v>0.16483516483516483</v>
      </c>
      <c r="J14" s="8">
        <f>Table1[[#This Row],[Koreans voted PVBM]]/Table1[[#This Row],[Koreans PVBM]]</f>
        <v>0.27083333333333331</v>
      </c>
    </row>
    <row r="15" spans="1:10" x14ac:dyDescent="0.25">
      <c r="A15" s="3" t="s">
        <v>22</v>
      </c>
      <c r="B15" s="5">
        <v>42672</v>
      </c>
      <c r="C15" s="1">
        <v>69996</v>
      </c>
      <c r="D15" s="6">
        <f>Table1[[#This Row],[All PVBM]]/Table1[[#This Row],[All]]</f>
        <v>0.50541459511972109</v>
      </c>
      <c r="E15" s="7">
        <f>Table1[[#This Row],[Voted]]/Table1[[#This Row],[All]]</f>
        <v>5.5360306303217324E-2</v>
      </c>
      <c r="F15" s="7">
        <f>Table1[[#This Row],[Voted PVBM]]/Table1[[#This Row],[All PVBM]]</f>
        <v>9.8906068914831669E-2</v>
      </c>
      <c r="G15" s="2">
        <v>72</v>
      </c>
      <c r="H15" s="7">
        <f>Table1[[#This Row],[Koreans PVBM]]/Table1[[#This Row],[Koreans]]</f>
        <v>0.51388888888888884</v>
      </c>
      <c r="I15" s="6">
        <f>Table1[[#This Row],[Koreans Voted]]/Table1[[#This Row],[Koreans]]</f>
        <v>9.7222222222222224E-2</v>
      </c>
      <c r="J15" s="8">
        <f>Table1[[#This Row],[Koreans voted PVBM]]/Table1[[#This Row],[Koreans PVBM]]</f>
        <v>0.1891891891891892</v>
      </c>
    </row>
    <row r="16" spans="1:10" x14ac:dyDescent="0.25">
      <c r="A16" s="3" t="s">
        <v>23</v>
      </c>
      <c r="B16" s="5">
        <v>42675</v>
      </c>
      <c r="C16" s="1">
        <v>10167</v>
      </c>
      <c r="D16" s="6">
        <f>Table1[[#This Row],[All PVBM]]/Table1[[#This Row],[All]]</f>
        <v>0.60529162978263007</v>
      </c>
      <c r="E16" s="7">
        <f>Table1[[#This Row],[Voted]]/Table1[[#This Row],[All]]</f>
        <v>0.21540277367955149</v>
      </c>
      <c r="F16" s="7">
        <f>Table1[[#This Row],[Voted PVBM]]/Table1[[#This Row],[All PVBM]]</f>
        <v>0.32710432239194021</v>
      </c>
      <c r="G16" s="2">
        <v>10</v>
      </c>
      <c r="H16" s="7">
        <f>Table1[[#This Row],[Koreans PVBM]]/Table1[[#This Row],[Koreans]]</f>
        <v>0.4</v>
      </c>
      <c r="I16" s="6">
        <f>Table1[[#This Row],[Koreans Voted]]/Table1[[#This Row],[Koreans]]</f>
        <v>0.2</v>
      </c>
      <c r="J16" s="8">
        <f>Table1[[#This Row],[Koreans voted PVBM]]/Table1[[#This Row],[Koreans PVBM]]</f>
        <v>0.5</v>
      </c>
    </row>
    <row r="17" spans="1:10" x14ac:dyDescent="0.25">
      <c r="A17" s="3" t="s">
        <v>24</v>
      </c>
      <c r="B17" s="5">
        <v>42671</v>
      </c>
      <c r="C17" s="1">
        <v>367679</v>
      </c>
      <c r="D17" s="6">
        <f>Table1[[#This Row],[All PVBM]]/Table1[[#This Row],[All]]</f>
        <v>0.5832614862420753</v>
      </c>
      <c r="E17" s="7">
        <f>Table1[[#This Row],[Voted]]/Table1[[#This Row],[All]]</f>
        <v>0.23258875268916637</v>
      </c>
      <c r="F17" s="7">
        <f>Table1[[#This Row],[Voted PVBM]]/Table1[[#This Row],[All PVBM]]</f>
        <v>0.37889420992012235</v>
      </c>
      <c r="G17" s="2">
        <v>697</v>
      </c>
      <c r="H17" s="7">
        <f>Table1[[#This Row],[Koreans PVBM]]/Table1[[#This Row],[Koreans]]</f>
        <v>0.57819225251076045</v>
      </c>
      <c r="I17" s="6">
        <f>Table1[[#This Row],[Koreans Voted]]/Table1[[#This Row],[Koreans]]</f>
        <v>0.25968436154949787</v>
      </c>
      <c r="J17" s="8">
        <f>Table1[[#This Row],[Koreans voted PVBM]]/Table1[[#This Row],[Koreans PVBM]]</f>
        <v>0.41935483870967744</v>
      </c>
    </row>
    <row r="18" spans="1:10" x14ac:dyDescent="0.25">
      <c r="A18" s="3" t="s">
        <v>25</v>
      </c>
      <c r="B18" s="5">
        <v>42667</v>
      </c>
      <c r="C18" s="1">
        <v>51244</v>
      </c>
      <c r="D18" s="6">
        <f>Table1[[#This Row],[All PVBM]]/Table1[[#This Row],[All]]</f>
        <v>0.64081648583248774</v>
      </c>
      <c r="E18" s="7">
        <f>Table1[[#This Row],[Voted]]/Table1[[#This Row],[All]]</f>
        <v>0.21785965186168138</v>
      </c>
      <c r="F18" s="7">
        <f>Table1[[#This Row],[Voted PVBM]]/Table1[[#This Row],[All PVBM]]</f>
        <v>0.29831293014190874</v>
      </c>
      <c r="G18" s="2">
        <v>31</v>
      </c>
      <c r="H18" s="7">
        <f>Table1[[#This Row],[Koreans PVBM]]/Table1[[#This Row],[Koreans]]</f>
        <v>0.70967741935483875</v>
      </c>
      <c r="I18" s="6">
        <f>Table1[[#This Row],[Koreans Voted]]/Table1[[#This Row],[Koreans]]</f>
        <v>0.32258064516129031</v>
      </c>
      <c r="J18" s="8">
        <f>Table1[[#This Row],[Koreans voted PVBM]]/Table1[[#This Row],[Koreans PVBM]]</f>
        <v>0.40909090909090912</v>
      </c>
    </row>
    <row r="19" spans="1:10" x14ac:dyDescent="0.25">
      <c r="A19" s="3" t="s">
        <v>26</v>
      </c>
      <c r="B19" s="5">
        <v>42674</v>
      </c>
      <c r="C19" s="1">
        <v>34373</v>
      </c>
      <c r="D19" s="6">
        <f>Table1[[#This Row],[All PVBM]]/Table1[[#This Row],[All]]</f>
        <v>0.62933116108573595</v>
      </c>
      <c r="E19" s="7">
        <f>Table1[[#This Row],[Voted]]/Table1[[#This Row],[All]]</f>
        <v>1.320804119512408E-2</v>
      </c>
      <c r="F19" s="7">
        <f>Table1[[#This Row],[Voted PVBM]]/Table1[[#This Row],[All PVBM]]</f>
        <v>1.964681952662722E-2</v>
      </c>
      <c r="G19" s="2">
        <v>19</v>
      </c>
      <c r="H19" s="7">
        <f>Table1[[#This Row],[Koreans PVBM]]/Table1[[#This Row],[Koreans]]</f>
        <v>0.63157894736842102</v>
      </c>
      <c r="I19" s="6">
        <f>Table1[[#This Row],[Koreans Voted]]/Table1[[#This Row],[Koreans]]</f>
        <v>0</v>
      </c>
      <c r="J19" s="8">
        <f>Table1[[#This Row],[Koreans voted PVBM]]/Table1[[#This Row],[Koreans PVBM]]</f>
        <v>0</v>
      </c>
    </row>
    <row r="20" spans="1:10" x14ac:dyDescent="0.25">
      <c r="A20" s="3" t="s">
        <v>27</v>
      </c>
      <c r="B20" s="5">
        <v>42669</v>
      </c>
      <c r="C20" s="1">
        <v>14283</v>
      </c>
      <c r="D20" s="6">
        <f>Table1[[#This Row],[All PVBM]]/Table1[[#This Row],[All]]</f>
        <v>0.58846180774347123</v>
      </c>
      <c r="E20" s="7">
        <f>Table1[[#This Row],[Voted]]/Table1[[#This Row],[All]]</f>
        <v>0.24819715745991738</v>
      </c>
      <c r="F20" s="7">
        <f>Table1[[#This Row],[Voted PVBM]]/Table1[[#This Row],[All PVBM]]</f>
        <v>0.36168947055324213</v>
      </c>
      <c r="G20" s="2">
        <v>16</v>
      </c>
      <c r="H20" s="7">
        <f>Table1[[#This Row],[Koreans PVBM]]/Table1[[#This Row],[Koreans]]</f>
        <v>0.8125</v>
      </c>
      <c r="I20" s="6">
        <f>Table1[[#This Row],[Koreans Voted]]/Table1[[#This Row],[Koreans]]</f>
        <v>0.375</v>
      </c>
      <c r="J20" s="8">
        <f>Table1[[#This Row],[Koreans voted PVBM]]/Table1[[#This Row],[Koreans PVBM]]</f>
        <v>0.46153846153846156</v>
      </c>
    </row>
    <row r="21" spans="1:10" x14ac:dyDescent="0.25">
      <c r="A21" s="3" t="s">
        <v>28</v>
      </c>
      <c r="B21" s="5">
        <v>42675</v>
      </c>
      <c r="C21" s="1">
        <v>5250456</v>
      </c>
      <c r="D21" s="6">
        <f>Table1[[#This Row],[All PVBM]]/Table1[[#This Row],[All]]</f>
        <v>0.41225085973484971</v>
      </c>
      <c r="E21" s="7">
        <f>Table1[[#This Row],[Voted]]/Table1[[#This Row],[All]]</f>
        <v>0.10619287162867377</v>
      </c>
      <c r="F21" s="7">
        <f>Table1[[#This Row],[Voted PVBM]]/Table1[[#This Row],[All PVBM]]</f>
        <v>0.24396709640310371</v>
      </c>
      <c r="G21" s="2">
        <v>81826</v>
      </c>
      <c r="H21" s="7">
        <f>Table1[[#This Row],[Koreans PVBM]]/Table1[[#This Row],[Koreans]]</f>
        <v>0.54059834282501895</v>
      </c>
      <c r="I21" s="6">
        <f>Table1[[#This Row],[Koreans Voted]]/Table1[[#This Row],[Koreans]]</f>
        <v>0.15556180187226554</v>
      </c>
      <c r="J21" s="8">
        <f>Table1[[#This Row],[Koreans voted PVBM]]/Table1[[#This Row],[Koreans PVBM]]</f>
        <v>0.27921329264157341</v>
      </c>
    </row>
    <row r="22" spans="1:10" x14ac:dyDescent="0.25">
      <c r="A22" s="3" t="s">
        <v>29</v>
      </c>
      <c r="B22" s="5">
        <v>42674</v>
      </c>
      <c r="C22" s="1">
        <v>58103</v>
      </c>
      <c r="D22" s="6">
        <f>Table1[[#This Row],[All PVBM]]/Table1[[#This Row],[All]]</f>
        <v>0.61967540402388865</v>
      </c>
      <c r="E22" s="7">
        <f>Table1[[#This Row],[Voted]]/Table1[[#This Row],[All]]</f>
        <v>0.17240073662289382</v>
      </c>
      <c r="F22" s="7">
        <f>Table1[[#This Row],[Voted PVBM]]/Table1[[#This Row],[All PVBM]]</f>
        <v>0.26404666018608525</v>
      </c>
      <c r="G22" s="2">
        <v>40</v>
      </c>
      <c r="H22" s="7">
        <f>Table1[[#This Row],[Koreans PVBM]]/Table1[[#This Row],[Koreans]]</f>
        <v>0.85</v>
      </c>
      <c r="I22" s="6">
        <f>Table1[[#This Row],[Koreans Voted]]/Table1[[#This Row],[Koreans]]</f>
        <v>0.27500000000000002</v>
      </c>
      <c r="J22" s="8">
        <f>Table1[[#This Row],[Koreans voted PVBM]]/Table1[[#This Row],[Koreans PVBM]]</f>
        <v>0.3235294117647059</v>
      </c>
    </row>
    <row r="23" spans="1:10" x14ac:dyDescent="0.25">
      <c r="A23" s="3" t="s">
        <v>30</v>
      </c>
      <c r="B23" s="5">
        <v>42669</v>
      </c>
      <c r="C23" s="1">
        <v>160733</v>
      </c>
      <c r="D23" s="6">
        <f>Table1[[#This Row],[All PVBM]]/Table1[[#This Row],[All]]</f>
        <v>0.72013214461249397</v>
      </c>
      <c r="E23" s="7">
        <f>Table1[[#This Row],[Voted]]/Table1[[#This Row],[All]]</f>
        <v>0.28602713817324382</v>
      </c>
      <c r="F23" s="7">
        <f>Table1[[#This Row],[Voted PVBM]]/Table1[[#This Row],[All PVBM]]</f>
        <v>0.38715669249842333</v>
      </c>
      <c r="G23" s="2">
        <v>595</v>
      </c>
      <c r="H23" s="7">
        <f>Table1[[#This Row],[Koreans PVBM]]/Table1[[#This Row],[Koreans]]</f>
        <v>0.76134453781512601</v>
      </c>
      <c r="I23" s="6">
        <f>Table1[[#This Row],[Koreans Voted]]/Table1[[#This Row],[Koreans]]</f>
        <v>0.2957983193277311</v>
      </c>
      <c r="J23" s="8">
        <f>Table1[[#This Row],[Koreans voted PVBM]]/Table1[[#This Row],[Koreans PVBM]]</f>
        <v>0.38410596026490068</v>
      </c>
    </row>
    <row r="24" spans="1:10" x14ac:dyDescent="0.25">
      <c r="A24" s="3" t="s">
        <v>31</v>
      </c>
      <c r="B24" s="5">
        <v>42670</v>
      </c>
      <c r="C24" s="1">
        <v>10962</v>
      </c>
      <c r="D24" s="6">
        <f>Table1[[#This Row],[All PVBM]]/Table1[[#This Row],[All]]</f>
        <v>0.63555920452472181</v>
      </c>
      <c r="E24" s="7">
        <f>Table1[[#This Row],[Voted]]/Table1[[#This Row],[All]]</f>
        <v>0.30359423462871737</v>
      </c>
      <c r="F24" s="7">
        <f>Table1[[#This Row],[Voted PVBM]]/Table1[[#This Row],[All PVBM]]</f>
        <v>0.42773073058705324</v>
      </c>
      <c r="G24" s="2">
        <v>6</v>
      </c>
      <c r="H24" s="7">
        <f>Table1[[#This Row],[Koreans PVBM]]/Table1[[#This Row],[Koreans]]</f>
        <v>0.5</v>
      </c>
      <c r="I24" s="6">
        <f>Table1[[#This Row],[Koreans Voted]]/Table1[[#This Row],[Koreans]]</f>
        <v>0.5</v>
      </c>
      <c r="J24" s="8">
        <f>Table1[[#This Row],[Koreans voted PVBM]]/Table1[[#This Row],[Koreans PVBM]]</f>
        <v>1</v>
      </c>
    </row>
    <row r="25" spans="1:10" x14ac:dyDescent="0.25">
      <c r="A25" s="3" t="s">
        <v>32</v>
      </c>
      <c r="B25" s="5">
        <v>42669</v>
      </c>
      <c r="C25" s="1">
        <v>51020</v>
      </c>
      <c r="D25" s="6">
        <f>Table1[[#This Row],[All PVBM]]/Table1[[#This Row],[All]]</f>
        <v>0.54704037632301061</v>
      </c>
      <c r="E25" s="7">
        <f>Table1[[#This Row],[Voted]]/Table1[[#This Row],[All]]</f>
        <v>0.29096432771462172</v>
      </c>
      <c r="F25" s="7">
        <f>Table1[[#This Row],[Voted PVBM]]/Table1[[#This Row],[All PVBM]]</f>
        <v>0.39849516302400573</v>
      </c>
      <c r="G25" s="2">
        <v>54</v>
      </c>
      <c r="H25" s="7">
        <f>Table1[[#This Row],[Koreans PVBM]]/Table1[[#This Row],[Koreans]]</f>
        <v>0.62962962962962965</v>
      </c>
      <c r="I25" s="6">
        <f>Table1[[#This Row],[Koreans Voted]]/Table1[[#This Row],[Koreans]]</f>
        <v>0.27777777777777779</v>
      </c>
      <c r="J25" s="8">
        <f>Table1[[#This Row],[Koreans voted PVBM]]/Table1[[#This Row],[Koreans PVBM]]</f>
        <v>0.3235294117647059</v>
      </c>
    </row>
    <row r="26" spans="1:10" x14ac:dyDescent="0.25">
      <c r="A26" s="3" t="s">
        <v>33</v>
      </c>
      <c r="B26" s="5">
        <v>42671</v>
      </c>
      <c r="C26" s="1">
        <v>98717</v>
      </c>
      <c r="D26" s="6">
        <f>Table1[[#This Row],[All PVBM]]/Table1[[#This Row],[All]]</f>
        <v>0.58270611951335638</v>
      </c>
      <c r="E26" s="7">
        <f>Table1[[#This Row],[Voted]]/Table1[[#This Row],[All]]</f>
        <v>0.16444989211584632</v>
      </c>
      <c r="F26" s="7">
        <f>Table1[[#This Row],[Voted PVBM]]/Table1[[#This Row],[All PVBM]]</f>
        <v>0.25874867444326616</v>
      </c>
      <c r="G26" s="2">
        <v>94</v>
      </c>
      <c r="H26" s="7">
        <f>Table1[[#This Row],[Koreans PVBM]]/Table1[[#This Row],[Koreans]]</f>
        <v>0.63829787234042556</v>
      </c>
      <c r="I26" s="6">
        <f>Table1[[#This Row],[Koreans Voted]]/Table1[[#This Row],[Koreans]]</f>
        <v>0.13829787234042554</v>
      </c>
      <c r="J26" s="8">
        <f>Table1[[#This Row],[Koreans voted PVBM]]/Table1[[#This Row],[Koreans PVBM]]</f>
        <v>0.2</v>
      </c>
    </row>
    <row r="27" spans="1:10" x14ac:dyDescent="0.25">
      <c r="A27" s="3" t="s">
        <v>34</v>
      </c>
      <c r="B27" s="5">
        <v>42654</v>
      </c>
      <c r="C27" s="1">
        <v>5018</v>
      </c>
      <c r="D27" s="6">
        <f>Table1[[#This Row],[All PVBM]]/Table1[[#This Row],[All]]</f>
        <v>0.36349143084894381</v>
      </c>
      <c r="E27" s="7">
        <f>Table1[[#This Row],[Voted]]/Table1[[#This Row],[All]]</f>
        <v>0</v>
      </c>
      <c r="F27" s="7">
        <f>Table1[[#This Row],[Voted PVBM]]/Table1[[#This Row],[All PVBM]]</f>
        <v>0</v>
      </c>
      <c r="G27" s="2">
        <v>1</v>
      </c>
      <c r="H27" s="7"/>
      <c r="I27" s="6"/>
      <c r="J27" s="8"/>
    </row>
    <row r="28" spans="1:10" x14ac:dyDescent="0.25">
      <c r="A28" s="3" t="s">
        <v>35</v>
      </c>
      <c r="B28" s="5">
        <v>42670</v>
      </c>
      <c r="C28" s="1">
        <v>6473</v>
      </c>
      <c r="D28" s="6">
        <f>Table1[[#This Row],[All PVBM]]/Table1[[#This Row],[All]]</f>
        <v>0.51985169164220613</v>
      </c>
      <c r="E28" s="7">
        <f>Table1[[#This Row],[Voted]]/Table1[[#This Row],[All]]</f>
        <v>0.29584427622431642</v>
      </c>
      <c r="F28" s="7">
        <f>Table1[[#This Row],[Voted PVBM]]/Table1[[#This Row],[All PVBM]]</f>
        <v>0.46092124814264485</v>
      </c>
      <c r="G28" s="2">
        <v>9</v>
      </c>
      <c r="H28" s="7">
        <f>Table1[[#This Row],[Koreans PVBM]]/Table1[[#This Row],[Koreans]]</f>
        <v>0.66666666666666663</v>
      </c>
      <c r="I28" s="6">
        <f>Table1[[#This Row],[Koreans Voted]]/Table1[[#This Row],[Koreans]]</f>
        <v>0.22222222222222221</v>
      </c>
      <c r="J28" s="8">
        <f>Table1[[#This Row],[Koreans voted PVBM]]/Table1[[#This Row],[Koreans PVBM]]</f>
        <v>0.33333333333333331</v>
      </c>
    </row>
    <row r="29" spans="1:10" x14ac:dyDescent="0.25">
      <c r="A29" s="3" t="s">
        <v>36</v>
      </c>
      <c r="B29" s="5">
        <v>42672</v>
      </c>
      <c r="C29" s="1">
        <v>185947</v>
      </c>
      <c r="D29" s="6">
        <f>Table1[[#This Row],[All PVBM]]/Table1[[#This Row],[All]]</f>
        <v>0.68884682194388724</v>
      </c>
      <c r="E29" s="7">
        <f>Table1[[#This Row],[Voted]]/Table1[[#This Row],[All]]</f>
        <v>0.22668824987765332</v>
      </c>
      <c r="F29" s="7">
        <f>Table1[[#This Row],[Voted PVBM]]/Table1[[#This Row],[All PVBM]]</f>
        <v>0.31451568831047161</v>
      </c>
      <c r="G29" s="2">
        <v>1178</v>
      </c>
      <c r="H29" s="7">
        <f>Table1[[#This Row],[Koreans PVBM]]/Table1[[#This Row],[Koreans]]</f>
        <v>0.71052631578947367</v>
      </c>
      <c r="I29" s="6">
        <f>Table1[[#This Row],[Koreans Voted]]/Table1[[#This Row],[Koreans]]</f>
        <v>0.28098471986417656</v>
      </c>
      <c r="J29" s="8">
        <f>Table1[[#This Row],[Koreans voted PVBM]]/Table1[[#This Row],[Koreans PVBM]]</f>
        <v>0.38470728793309439</v>
      </c>
    </row>
    <row r="30" spans="1:10" x14ac:dyDescent="0.25">
      <c r="A30" s="3" t="s">
        <v>37</v>
      </c>
      <c r="B30" s="5">
        <v>42668</v>
      </c>
      <c r="C30" s="1">
        <v>75784</v>
      </c>
      <c r="D30" s="6">
        <f>Table1[[#This Row],[All PVBM]]/Table1[[#This Row],[All]]</f>
        <v>0.64880449699144938</v>
      </c>
      <c r="E30" s="7">
        <f>Table1[[#This Row],[Voted]]/Table1[[#This Row],[All]]</f>
        <v>0.33910851894859073</v>
      </c>
      <c r="F30" s="7">
        <f>Table1[[#This Row],[Voted PVBM]]/Table1[[#This Row],[All PVBM]]</f>
        <v>0.40401472472492833</v>
      </c>
      <c r="G30" s="2">
        <v>145</v>
      </c>
      <c r="H30" s="7">
        <f>Table1[[#This Row],[Koreans PVBM]]/Table1[[#This Row],[Koreans]]</f>
        <v>0.71034482758620687</v>
      </c>
      <c r="I30" s="6">
        <f>Table1[[#This Row],[Koreans Voted]]/Table1[[#This Row],[Koreans]]</f>
        <v>0.25517241379310346</v>
      </c>
      <c r="J30" s="8">
        <f>Table1[[#This Row],[Koreans voted PVBM]]/Table1[[#This Row],[Koreans PVBM]]</f>
        <v>0.29126213592233008</v>
      </c>
    </row>
    <row r="31" spans="1:10" x14ac:dyDescent="0.25">
      <c r="A31" s="3" t="s">
        <v>38</v>
      </c>
      <c r="B31" s="5">
        <v>42670</v>
      </c>
      <c r="C31" s="1">
        <v>68280</v>
      </c>
      <c r="D31" s="6">
        <f>Table1[[#This Row],[All PVBM]]/Table1[[#This Row],[All]]</f>
        <v>0.70344171060339777</v>
      </c>
      <c r="E31" s="7">
        <f>Table1[[#This Row],[Voted]]/Table1[[#This Row],[All]]</f>
        <v>0.28276215582893965</v>
      </c>
      <c r="F31" s="7">
        <f>Table1[[#This Row],[Voted PVBM]]/Table1[[#This Row],[All PVBM]]</f>
        <v>0.38019195935958028</v>
      </c>
      <c r="G31" s="2">
        <v>56</v>
      </c>
      <c r="H31" s="7">
        <f>Table1[[#This Row],[Koreans PVBM]]/Table1[[#This Row],[Koreans]]</f>
        <v>0.6964285714285714</v>
      </c>
      <c r="I31" s="6">
        <f>Table1[[#This Row],[Koreans Voted]]/Table1[[#This Row],[Koreans]]</f>
        <v>0.19642857142857142</v>
      </c>
      <c r="J31" s="8">
        <f>Table1[[#This Row],[Koreans voted PVBM]]/Table1[[#This Row],[Koreans PVBM]]</f>
        <v>0.28205128205128205</v>
      </c>
    </row>
    <row r="32" spans="1:10" x14ac:dyDescent="0.25">
      <c r="A32" s="3" t="s">
        <v>39</v>
      </c>
      <c r="B32" s="5">
        <v>42671</v>
      </c>
      <c r="C32" s="1">
        <v>1535854</v>
      </c>
      <c r="D32" s="6">
        <f>Table1[[#This Row],[All PVBM]]/Table1[[#This Row],[All]]</f>
        <v>0.5996527013635411</v>
      </c>
      <c r="E32" s="7">
        <f>Table1[[#This Row],[Voted]]/Table1[[#This Row],[All]]</f>
        <v>0.2285523233328168</v>
      </c>
      <c r="F32" s="7">
        <f>Table1[[#This Row],[Voted PVBM]]/Table1[[#This Row],[All PVBM]]</f>
        <v>0.35937518662206197</v>
      </c>
      <c r="G32" s="2">
        <v>29930</v>
      </c>
      <c r="H32" s="7">
        <f>Table1[[#This Row],[Koreans PVBM]]/Table1[[#This Row],[Koreans]]</f>
        <v>0.68610090210491148</v>
      </c>
      <c r="I32" s="6">
        <f>Table1[[#This Row],[Koreans Voted]]/Table1[[#This Row],[Koreans]]</f>
        <v>0.25867023053792182</v>
      </c>
      <c r="J32" s="8">
        <f>Table1[[#This Row],[Koreans voted PVBM]]/Table1[[#This Row],[Koreans PVBM]]</f>
        <v>0.36260043827611393</v>
      </c>
    </row>
    <row r="33" spans="1:10" x14ac:dyDescent="0.25">
      <c r="A33" s="3" t="s">
        <v>40</v>
      </c>
      <c r="B33" s="5">
        <v>42670</v>
      </c>
      <c r="C33" s="1">
        <v>226352</v>
      </c>
      <c r="D33" s="6">
        <f>Table1[[#This Row],[All PVBM]]/Table1[[#This Row],[All]]</f>
        <v>0.66894482929242949</v>
      </c>
      <c r="E33" s="7">
        <f>Table1[[#This Row],[Voted]]/Table1[[#This Row],[All]]</f>
        <v>0.2306319360995264</v>
      </c>
      <c r="F33" s="7">
        <f>Table1[[#This Row],[Voted PVBM]]/Table1[[#This Row],[All PVBM]]</f>
        <v>0.33495578435710655</v>
      </c>
      <c r="G33" s="2">
        <v>655</v>
      </c>
      <c r="H33" s="7">
        <f>Table1[[#This Row],[Koreans PVBM]]/Table1[[#This Row],[Koreans]]</f>
        <v>0.6717557251908397</v>
      </c>
      <c r="I33" s="6">
        <f>Table1[[#This Row],[Koreans Voted]]/Table1[[#This Row],[Koreans]]</f>
        <v>0.23358778625954199</v>
      </c>
      <c r="J33" s="8">
        <f>Table1[[#This Row],[Koreans voted PVBM]]/Table1[[#This Row],[Koreans PVBM]]</f>
        <v>0.33863636363636362</v>
      </c>
    </row>
    <row r="34" spans="1:10" x14ac:dyDescent="0.25">
      <c r="A34" s="3" t="s">
        <v>41</v>
      </c>
      <c r="B34" s="5">
        <v>42668</v>
      </c>
      <c r="C34" s="1">
        <v>11891</v>
      </c>
      <c r="D34" s="6">
        <f>Table1[[#This Row],[All PVBM]]/Table1[[#This Row],[All]]</f>
        <v>0.6810192582625515</v>
      </c>
      <c r="E34" s="7">
        <f>Table1[[#This Row],[Voted]]/Table1[[#This Row],[All]]</f>
        <v>0.50719031200067277</v>
      </c>
      <c r="F34" s="7">
        <f>Table1[[#This Row],[Voted PVBM]]/Table1[[#This Row],[All PVBM]]</f>
        <v>0.54050382810570508</v>
      </c>
      <c r="G34" s="2">
        <v>5</v>
      </c>
      <c r="H34" s="7">
        <f>Table1[[#This Row],[Koreans PVBM]]/Table1[[#This Row],[Koreans]]</f>
        <v>1</v>
      </c>
      <c r="I34" s="6">
        <f>Table1[[#This Row],[Koreans Voted]]/Table1[[#This Row],[Koreans]]</f>
        <v>0.4</v>
      </c>
      <c r="J34" s="8">
        <f>Table1[[#This Row],[Koreans voted PVBM]]/Table1[[#This Row],[Koreans PVBM]]</f>
        <v>0.4</v>
      </c>
    </row>
    <row r="35" spans="1:10" x14ac:dyDescent="0.25">
      <c r="A35" s="3" t="s">
        <v>42</v>
      </c>
      <c r="B35" s="5">
        <v>42671</v>
      </c>
      <c r="C35" s="1">
        <v>1004287</v>
      </c>
      <c r="D35" s="6">
        <f>Table1[[#This Row],[All PVBM]]/Table1[[#This Row],[All]]</f>
        <v>0.64385081157079604</v>
      </c>
      <c r="E35" s="7">
        <f>Table1[[#This Row],[Voted]]/Table1[[#This Row],[All]]</f>
        <v>0.23192971730192663</v>
      </c>
      <c r="F35" s="7">
        <f>Table1[[#This Row],[Voted PVBM]]/Table1[[#This Row],[All PVBM]]</f>
        <v>0.34486731589781183</v>
      </c>
      <c r="G35" s="2">
        <v>3457</v>
      </c>
      <c r="H35" s="7">
        <f>Table1[[#This Row],[Koreans PVBM]]/Table1[[#This Row],[Koreans]]</f>
        <v>0.69973965866358112</v>
      </c>
      <c r="I35" s="6">
        <f>Table1[[#This Row],[Koreans Voted]]/Table1[[#This Row],[Koreans]]</f>
        <v>0.25484524153890659</v>
      </c>
      <c r="J35" s="8">
        <f>Table1[[#This Row],[Koreans voted PVBM]]/Table1[[#This Row],[Koreans PVBM]]</f>
        <v>0.35055808185200499</v>
      </c>
    </row>
    <row r="36" spans="1:10" x14ac:dyDescent="0.25">
      <c r="A36" s="3" t="s">
        <v>43</v>
      </c>
      <c r="B36" s="5">
        <v>42671</v>
      </c>
      <c r="C36" s="1">
        <v>772760</v>
      </c>
      <c r="D36" s="6">
        <f>Table1[[#This Row],[All PVBM]]/Table1[[#This Row],[All]]</f>
        <v>0.63304648273720177</v>
      </c>
      <c r="E36" s="7">
        <f>Table1[[#This Row],[Voted]]/Table1[[#This Row],[All]]</f>
        <v>0.21953387856514311</v>
      </c>
      <c r="F36" s="7">
        <f>Table1[[#This Row],[Voted PVBM]]/Table1[[#This Row],[All PVBM]]</f>
        <v>0.33656246103276211</v>
      </c>
      <c r="G36" s="2">
        <v>2795</v>
      </c>
      <c r="H36" s="7">
        <f>Table1[[#This Row],[Koreans PVBM]]/Table1[[#This Row],[Koreans]]</f>
        <v>0.71055456171735243</v>
      </c>
      <c r="I36" s="6">
        <f>Table1[[#This Row],[Koreans Voted]]/Table1[[#This Row],[Koreans]]</f>
        <v>0.27119856887298749</v>
      </c>
      <c r="J36" s="8">
        <f>Table1[[#This Row],[Koreans voted PVBM]]/Table1[[#This Row],[Koreans PVBM]]</f>
        <v>0.37260825780463241</v>
      </c>
    </row>
    <row r="37" spans="1:10" x14ac:dyDescent="0.25">
      <c r="A37" s="3" t="s">
        <v>44</v>
      </c>
      <c r="B37" s="5">
        <v>42667</v>
      </c>
      <c r="C37" s="1">
        <v>27639</v>
      </c>
      <c r="D37" s="6">
        <f>Table1[[#This Row],[All PVBM]]/Table1[[#This Row],[All]]</f>
        <v>0.6400738087485075</v>
      </c>
      <c r="E37" s="7">
        <f>Table1[[#This Row],[Voted]]/Table1[[#This Row],[All]]</f>
        <v>0.27775968739824164</v>
      </c>
      <c r="F37" s="7">
        <f>Table1[[#This Row],[Voted PVBM]]/Table1[[#This Row],[All PVBM]]</f>
        <v>0.40042959697021085</v>
      </c>
      <c r="G37" s="2">
        <v>40</v>
      </c>
      <c r="H37" s="7">
        <f>Table1[[#This Row],[Koreans PVBM]]/Table1[[#This Row],[Koreans]]</f>
        <v>0.67500000000000004</v>
      </c>
      <c r="I37" s="6">
        <f>Table1[[#This Row],[Koreans Voted]]/Table1[[#This Row],[Koreans]]</f>
        <v>0.35</v>
      </c>
      <c r="J37" s="8">
        <f>Table1[[#This Row],[Koreans voted PVBM]]/Table1[[#This Row],[Koreans PVBM]]</f>
        <v>0.51851851851851849</v>
      </c>
    </row>
    <row r="38" spans="1:10" ht="30" x14ac:dyDescent="0.25">
      <c r="A38" s="3" t="s">
        <v>45</v>
      </c>
      <c r="B38" s="5">
        <v>42670</v>
      </c>
      <c r="C38" s="1">
        <v>890038</v>
      </c>
      <c r="D38" s="6">
        <f>Table1[[#This Row],[All PVBM]]/Table1[[#This Row],[All]]</f>
        <v>0.58389417081068451</v>
      </c>
      <c r="E38" s="7">
        <f>Table1[[#This Row],[Voted]]/Table1[[#This Row],[All]]</f>
        <v>0.14611623323947967</v>
      </c>
      <c r="F38" s="7">
        <f>Table1[[#This Row],[Voted PVBM]]/Table1[[#This Row],[All PVBM]]</f>
        <v>0.24389056510829574</v>
      </c>
      <c r="G38" s="2">
        <v>4390</v>
      </c>
      <c r="H38" s="7">
        <f>Table1[[#This Row],[Koreans PVBM]]/Table1[[#This Row],[Koreans]]</f>
        <v>0.70956719817767655</v>
      </c>
      <c r="I38" s="6">
        <f>Table1[[#This Row],[Koreans Voted]]/Table1[[#This Row],[Koreans]]</f>
        <v>0.18610478359908883</v>
      </c>
      <c r="J38" s="8">
        <f>Table1[[#This Row],[Koreans voted PVBM]]/Table1[[#This Row],[Koreans PVBM]]</f>
        <v>0.25939004815409311</v>
      </c>
    </row>
    <row r="39" spans="1:10" x14ac:dyDescent="0.25">
      <c r="A39" s="3" t="s">
        <v>46</v>
      </c>
      <c r="B39" s="5">
        <v>42641</v>
      </c>
      <c r="C39" s="1">
        <v>1540258</v>
      </c>
      <c r="D39" s="6">
        <f>Table1[[#This Row],[All PVBM]]/Table1[[#This Row],[All]]</f>
        <v>0.61718815938628468</v>
      </c>
      <c r="E39" s="7">
        <f>Table1[[#This Row],[Voted]]/Table1[[#This Row],[All]]</f>
        <v>0.23866001669850115</v>
      </c>
      <c r="F39" s="7">
        <f>Table1[[#This Row],[Voted PVBM]]/Table1[[#This Row],[All PVBM]]</f>
        <v>0.36962895093669562</v>
      </c>
      <c r="G39" s="2">
        <v>6132</v>
      </c>
      <c r="H39" s="7">
        <f>Table1[[#This Row],[Koreans PVBM]]/Table1[[#This Row],[Koreans]]</f>
        <v>0.67400521852576645</v>
      </c>
      <c r="I39" s="6">
        <f>Table1[[#This Row],[Koreans Voted]]/Table1[[#This Row],[Koreans]]</f>
        <v>0.22896281800391388</v>
      </c>
      <c r="J39" s="8">
        <f>Table1[[#This Row],[Koreans voted PVBM]]/Table1[[#This Row],[Koreans PVBM]]</f>
        <v>0.32688120009678201</v>
      </c>
    </row>
    <row r="40" spans="1:10" x14ac:dyDescent="0.25">
      <c r="A40" s="3" t="s">
        <v>47</v>
      </c>
      <c r="B40" s="5">
        <v>42671</v>
      </c>
      <c r="C40" s="1">
        <v>512366</v>
      </c>
      <c r="D40" s="6">
        <f>Table1[[#This Row],[All PVBM]]/Table1[[#This Row],[All]]</f>
        <v>0.59073787097504515</v>
      </c>
      <c r="E40" s="7">
        <f>Table1[[#This Row],[Voted]]/Table1[[#This Row],[All]]</f>
        <v>0.20283156962015433</v>
      </c>
      <c r="F40" s="7">
        <f>Table1[[#This Row],[Voted PVBM]]/Table1[[#This Row],[All PVBM]]</f>
        <v>0.31877861990127992</v>
      </c>
      <c r="G40" s="2">
        <v>4405</v>
      </c>
      <c r="H40" s="7">
        <f>Table1[[#This Row],[Koreans PVBM]]/Table1[[#This Row],[Koreans]]</f>
        <v>0.63291713961407492</v>
      </c>
      <c r="I40" s="6">
        <f>Table1[[#This Row],[Koreans Voted]]/Table1[[#This Row],[Koreans]]</f>
        <v>0.2036322360953462</v>
      </c>
      <c r="J40" s="8">
        <f>Table1[[#This Row],[Koreans voted PVBM]]/Table1[[#This Row],[Koreans PVBM]]</f>
        <v>0.29913916786226685</v>
      </c>
    </row>
    <row r="41" spans="1:10" x14ac:dyDescent="0.25">
      <c r="A41" s="3" t="s">
        <v>48</v>
      </c>
      <c r="B41" s="5">
        <v>42670</v>
      </c>
      <c r="C41" s="1">
        <v>329575</v>
      </c>
      <c r="D41" s="6">
        <f>Table1[[#This Row],[All PVBM]]/Table1[[#This Row],[All]]</f>
        <v>0.65024956383220811</v>
      </c>
      <c r="E41" s="7">
        <f>Table1[[#This Row],[Voted]]/Table1[[#This Row],[All]]</f>
        <v>0.19097322309034362</v>
      </c>
      <c r="F41" s="7">
        <f>Table1[[#This Row],[Voted PVBM]]/Table1[[#This Row],[All PVBM]]</f>
        <v>0.28818605172043715</v>
      </c>
      <c r="G41" s="2">
        <v>615</v>
      </c>
      <c r="H41" s="7">
        <f>Table1[[#This Row],[Koreans PVBM]]/Table1[[#This Row],[Koreans]]</f>
        <v>0.68780487804878043</v>
      </c>
      <c r="I41" s="6">
        <f>Table1[[#This Row],[Koreans Voted]]/Table1[[#This Row],[Koreans]]</f>
        <v>0.2032520325203252</v>
      </c>
      <c r="J41" s="8">
        <f>Table1[[#This Row],[Koreans voted PVBM]]/Table1[[#This Row],[Koreans PVBM]]</f>
        <v>0.28841607565011823</v>
      </c>
    </row>
    <row r="42" spans="1:10" ht="30" x14ac:dyDescent="0.25">
      <c r="A42" s="3" t="s">
        <v>49</v>
      </c>
      <c r="B42" s="5">
        <v>42670</v>
      </c>
      <c r="C42" s="1">
        <v>168256</v>
      </c>
      <c r="D42" s="6">
        <f>Table1[[#This Row],[All PVBM]]/Table1[[#This Row],[All]]</f>
        <v>0.67882868961582354</v>
      </c>
      <c r="E42" s="7">
        <f>Table1[[#This Row],[Voted]]/Table1[[#This Row],[All]]</f>
        <v>0.2971602795739825</v>
      </c>
      <c r="F42" s="7">
        <f>Table1[[#This Row],[Voted PVBM]]/Table1[[#This Row],[All PVBM]]</f>
        <v>0.42421881156045071</v>
      </c>
      <c r="G42" s="2">
        <v>350</v>
      </c>
      <c r="H42" s="7">
        <f>Table1[[#This Row],[Koreans PVBM]]/Table1[[#This Row],[Koreans]]</f>
        <v>0.66857142857142859</v>
      </c>
      <c r="I42" s="6">
        <f>Table1[[#This Row],[Koreans Voted]]/Table1[[#This Row],[Koreans]]</f>
        <v>0.19428571428571428</v>
      </c>
      <c r="J42" s="8">
        <f>Table1[[#This Row],[Koreans voted PVBM]]/Table1[[#This Row],[Koreans PVBM]]</f>
        <v>0.28205128205128205</v>
      </c>
    </row>
    <row r="43" spans="1:10" x14ac:dyDescent="0.25">
      <c r="A43" s="3" t="s">
        <v>50</v>
      </c>
      <c r="B43" s="5">
        <v>42672</v>
      </c>
      <c r="C43" s="1">
        <v>395280</v>
      </c>
      <c r="D43" s="6">
        <f>Table1[[#This Row],[All PVBM]]/Table1[[#This Row],[All]]</f>
        <v>0.64668083383930375</v>
      </c>
      <c r="E43" s="7">
        <f>Table1[[#This Row],[Voted]]/Table1[[#This Row],[All]]</f>
        <v>0.28374063954665046</v>
      </c>
      <c r="F43" s="7">
        <f>Table1[[#This Row],[Voted PVBM]]/Table1[[#This Row],[All PVBM]]</f>
        <v>0.41398169157342929</v>
      </c>
      <c r="G43" s="2">
        <v>2609</v>
      </c>
      <c r="H43" s="7">
        <f>Table1[[#This Row],[Koreans PVBM]]/Table1[[#This Row],[Koreans]]</f>
        <v>0.69413568417018012</v>
      </c>
      <c r="I43" s="6">
        <f>Table1[[#This Row],[Koreans Voted]]/Table1[[#This Row],[Koreans]]</f>
        <v>0.27021847451130704</v>
      </c>
      <c r="J43" s="8">
        <f>Table1[[#This Row],[Koreans voted PVBM]]/Table1[[#This Row],[Koreans PVBM]]</f>
        <v>0.37161789066813916</v>
      </c>
    </row>
    <row r="44" spans="1:10" x14ac:dyDescent="0.25">
      <c r="A44" s="3" t="s">
        <v>51</v>
      </c>
      <c r="B44" s="5">
        <v>42672</v>
      </c>
      <c r="C44" s="1">
        <v>222789</v>
      </c>
      <c r="D44" s="6">
        <f>Table1[[#This Row],[All PVBM]]/Table1[[#This Row],[All]]</f>
        <v>0.63483385624963529</v>
      </c>
      <c r="E44" s="7">
        <f>Table1[[#This Row],[Voted]]/Table1[[#This Row],[All]]</f>
        <v>0.28345205553236469</v>
      </c>
      <c r="F44" s="7">
        <f>Table1[[#This Row],[Voted PVBM]]/Table1[[#This Row],[All PVBM]]</f>
        <v>0.42243732058769462</v>
      </c>
      <c r="G44" s="2">
        <v>860</v>
      </c>
      <c r="H44" s="7">
        <f>Table1[[#This Row],[Koreans PVBM]]/Table1[[#This Row],[Koreans]]</f>
        <v>0.52906976744186052</v>
      </c>
      <c r="I44" s="6">
        <f>Table1[[#This Row],[Koreans Voted]]/Table1[[#This Row],[Koreans]]</f>
        <v>0.20813953488372092</v>
      </c>
      <c r="J44" s="8">
        <f>Table1[[#This Row],[Koreans voted PVBM]]/Table1[[#This Row],[Koreans PVBM]]</f>
        <v>0.38461538461538464</v>
      </c>
    </row>
    <row r="45" spans="1:10" x14ac:dyDescent="0.25">
      <c r="A45" s="3" t="s">
        <v>52</v>
      </c>
      <c r="B45" s="5">
        <v>42672</v>
      </c>
      <c r="C45" s="1">
        <v>876070</v>
      </c>
      <c r="D45" s="6">
        <f>Table1[[#This Row],[All PVBM]]/Table1[[#This Row],[All]]</f>
        <v>0.73562500713413315</v>
      </c>
      <c r="E45" s="7">
        <f>Table1[[#This Row],[Voted]]/Table1[[#This Row],[All]]</f>
        <v>0.29220267786820686</v>
      </c>
      <c r="F45" s="7">
        <f>Table1[[#This Row],[Voted PVBM]]/Table1[[#This Row],[All PVBM]]</f>
        <v>0.38469786285861474</v>
      </c>
      <c r="G45" s="2">
        <v>9480</v>
      </c>
      <c r="H45" s="7">
        <f>Table1[[#This Row],[Koreans PVBM]]/Table1[[#This Row],[Koreans]]</f>
        <v>0.77310126582278482</v>
      </c>
      <c r="I45" s="6">
        <f>Table1[[#This Row],[Koreans Voted]]/Table1[[#This Row],[Koreans]]</f>
        <v>0.2960970464135021</v>
      </c>
      <c r="J45" s="8">
        <f>Table1[[#This Row],[Koreans voted PVBM]]/Table1[[#This Row],[Koreans PVBM]]</f>
        <v>0.36962750716332377</v>
      </c>
    </row>
    <row r="46" spans="1:10" x14ac:dyDescent="0.25">
      <c r="A46" s="3" t="s">
        <v>53</v>
      </c>
      <c r="B46" s="5">
        <v>42670</v>
      </c>
      <c r="C46" s="1">
        <v>155144</v>
      </c>
      <c r="D46" s="6">
        <f>Table1[[#This Row],[All PVBM]]/Table1[[#This Row],[All]]</f>
        <v>0.5722683442479245</v>
      </c>
      <c r="E46" s="7">
        <f>Table1[[#This Row],[Voted]]/Table1[[#This Row],[All]]</f>
        <v>0.20629221884185014</v>
      </c>
      <c r="F46" s="7">
        <f>Table1[[#This Row],[Voted PVBM]]/Table1[[#This Row],[All PVBM]]</f>
        <v>0.32937240944314289</v>
      </c>
      <c r="G46" s="2">
        <v>366</v>
      </c>
      <c r="H46" s="7">
        <f>Table1[[#This Row],[Koreans PVBM]]/Table1[[#This Row],[Koreans]]</f>
        <v>0.58743169398907102</v>
      </c>
      <c r="I46" s="6">
        <f>Table1[[#This Row],[Koreans Voted]]/Table1[[#This Row],[Koreans]]</f>
        <v>0.17486338797814208</v>
      </c>
      <c r="J46" s="8">
        <f>Table1[[#This Row],[Koreans voted PVBM]]/Table1[[#This Row],[Koreans PVBM]]</f>
        <v>0.27906976744186046</v>
      </c>
    </row>
    <row r="47" spans="1:10" x14ac:dyDescent="0.25">
      <c r="A47" s="3" t="s">
        <v>54</v>
      </c>
      <c r="B47" s="5">
        <v>42670</v>
      </c>
      <c r="C47" s="1">
        <v>100917</v>
      </c>
      <c r="D47" s="6">
        <f>Table1[[#This Row],[All PVBM]]/Table1[[#This Row],[All]]</f>
        <v>0.63767254278268282</v>
      </c>
      <c r="E47" s="7">
        <f>Table1[[#This Row],[Voted]]/Table1[[#This Row],[All]]</f>
        <v>0.25601236659829363</v>
      </c>
      <c r="F47" s="7">
        <f>Table1[[#This Row],[Voted PVBM]]/Table1[[#This Row],[All PVBM]]</f>
        <v>0.38357782197911489</v>
      </c>
      <c r="G47" s="2">
        <v>118</v>
      </c>
      <c r="H47" s="7">
        <f>Table1[[#This Row],[Koreans PVBM]]/Table1[[#This Row],[Koreans]]</f>
        <v>0.71186440677966101</v>
      </c>
      <c r="I47" s="6">
        <f>Table1[[#This Row],[Koreans Voted]]/Table1[[#This Row],[Koreans]]</f>
        <v>0.29661016949152541</v>
      </c>
      <c r="J47" s="8">
        <f>Table1[[#This Row],[Koreans voted PVBM]]/Table1[[#This Row],[Koreans PVBM]]</f>
        <v>0.36904761904761907</v>
      </c>
    </row>
    <row r="48" spans="1:10" x14ac:dyDescent="0.25">
      <c r="A48" s="3" t="s">
        <v>55</v>
      </c>
      <c r="B48" s="5">
        <v>42666</v>
      </c>
      <c r="C48" s="1">
        <v>2242</v>
      </c>
      <c r="D48" s="6">
        <f>Table1[[#This Row],[All PVBM]]/Table1[[#This Row],[All]]</f>
        <v>1</v>
      </c>
      <c r="E48" s="7">
        <f>Table1[[#This Row],[Voted]]/Table1[[#This Row],[All]]</f>
        <v>0.50446030330062441</v>
      </c>
      <c r="F48" s="7">
        <f>Table1[[#This Row],[Voted PVBM]]/Table1[[#This Row],[All PVBM]]</f>
        <v>0.50446030330062441</v>
      </c>
      <c r="G48" s="2">
        <v>1</v>
      </c>
      <c r="H48" s="7">
        <f>Table1[[#This Row],[Koreans PVBM]]/Table1[[#This Row],[Koreans]]</f>
        <v>1</v>
      </c>
      <c r="I48" s="6">
        <f>Table1[[#This Row],[Koreans Voted]]/Table1[[#This Row],[Koreans]]</f>
        <v>0</v>
      </c>
      <c r="J48" s="8">
        <f>Table1[[#This Row],[Koreans voted PVBM]]/Table1[[#This Row],[Koreans PVBM]]</f>
        <v>0</v>
      </c>
    </row>
    <row r="49" spans="1:10" x14ac:dyDescent="0.25">
      <c r="A49" s="3" t="s">
        <v>56</v>
      </c>
      <c r="B49" s="5">
        <v>42667</v>
      </c>
      <c r="C49" s="1">
        <v>27317</v>
      </c>
      <c r="D49" s="6">
        <f>Table1[[#This Row],[All PVBM]]/Table1[[#This Row],[All]]</f>
        <v>0.539297873119303</v>
      </c>
      <c r="E49" s="7">
        <f>Table1[[#This Row],[Voted]]/Table1[[#This Row],[All]]</f>
        <v>0.28897755976132078</v>
      </c>
      <c r="F49" s="7">
        <f>Table1[[#This Row],[Voted PVBM]]/Table1[[#This Row],[All PVBM]]</f>
        <v>0.43388541949497694</v>
      </c>
      <c r="G49" s="2">
        <v>11</v>
      </c>
      <c r="H49" s="7">
        <f>Table1[[#This Row],[Koreans PVBM]]/Table1[[#This Row],[Koreans]]</f>
        <v>0.63636363636363635</v>
      </c>
      <c r="I49" s="6">
        <f>Table1[[#This Row],[Koreans Voted]]/Table1[[#This Row],[Koreans]]</f>
        <v>0.27272727272727271</v>
      </c>
      <c r="J49" s="8">
        <f>Table1[[#This Row],[Koreans voted PVBM]]/Table1[[#This Row],[Koreans PVBM]]</f>
        <v>0.42857142857142855</v>
      </c>
    </row>
    <row r="50" spans="1:10" x14ac:dyDescent="0.25">
      <c r="A50" s="3" t="s">
        <v>57</v>
      </c>
      <c r="B50" s="5">
        <v>42670</v>
      </c>
      <c r="C50" s="1">
        <v>224098</v>
      </c>
      <c r="D50" s="6">
        <f>Table1[[#This Row],[All PVBM]]/Table1[[#This Row],[All]]</f>
        <v>0.64390132888289942</v>
      </c>
      <c r="E50" s="7">
        <f>Table1[[#This Row],[Voted]]/Table1[[#This Row],[All]]</f>
        <v>0.1871413399494864</v>
      </c>
      <c r="F50" s="7">
        <f>Table1[[#This Row],[Voted PVBM]]/Table1[[#This Row],[All PVBM]]</f>
        <v>0.2854737104721512</v>
      </c>
      <c r="G50" s="2">
        <v>546</v>
      </c>
      <c r="H50" s="7">
        <f>Table1[[#This Row],[Koreans PVBM]]/Table1[[#This Row],[Koreans]]</f>
        <v>0.7142857142857143</v>
      </c>
      <c r="I50" s="6">
        <f>Table1[[#This Row],[Koreans Voted]]/Table1[[#This Row],[Koreans]]</f>
        <v>0.19047619047619047</v>
      </c>
      <c r="J50" s="8">
        <f>Table1[[#This Row],[Koreans voted PVBM]]/Table1[[#This Row],[Koreans PVBM]]</f>
        <v>0.25128205128205128</v>
      </c>
    </row>
    <row r="51" spans="1:10" x14ac:dyDescent="0.25">
      <c r="A51" s="3" t="s">
        <v>58</v>
      </c>
      <c r="B51" s="5">
        <v>42671</v>
      </c>
      <c r="C51" s="1">
        <v>273423</v>
      </c>
      <c r="D51" s="6">
        <f>Table1[[#This Row],[All PVBM]]/Table1[[#This Row],[All]]</f>
        <v>0.72079525131389821</v>
      </c>
      <c r="E51" s="7">
        <f>Table1[[#This Row],[Voted]]/Table1[[#This Row],[All]]</f>
        <v>0.3574242108381519</v>
      </c>
      <c r="F51" s="7">
        <f>Table1[[#This Row],[Voted PVBM]]/Table1[[#This Row],[All PVBM]]</f>
        <v>0.46638962462325328</v>
      </c>
      <c r="G51" s="2">
        <v>534</v>
      </c>
      <c r="H51" s="7">
        <f>Table1[[#This Row],[Koreans PVBM]]/Table1[[#This Row],[Koreans]]</f>
        <v>0.75655430711610483</v>
      </c>
      <c r="I51" s="6">
        <f>Table1[[#This Row],[Koreans Voted]]/Table1[[#This Row],[Koreans]]</f>
        <v>0.3651685393258427</v>
      </c>
      <c r="J51" s="8">
        <f>Table1[[#This Row],[Koreans voted PVBM]]/Table1[[#This Row],[Koreans PVBM]]</f>
        <v>0.45544554455445546</v>
      </c>
    </row>
    <row r="52" spans="1:10" x14ac:dyDescent="0.25">
      <c r="A52" s="3" t="s">
        <v>59</v>
      </c>
      <c r="B52" s="5">
        <v>42670</v>
      </c>
      <c r="C52" s="1">
        <v>241227</v>
      </c>
      <c r="D52" s="6">
        <f>Table1[[#This Row],[All PVBM]]/Table1[[#This Row],[All]]</f>
        <v>0.66829169205768835</v>
      </c>
      <c r="E52" s="7">
        <f>Table1[[#This Row],[Voted]]/Table1[[#This Row],[All]]</f>
        <v>0.23201382929771544</v>
      </c>
      <c r="F52" s="7">
        <f>Table1[[#This Row],[Voted PVBM]]/Table1[[#This Row],[All PVBM]]</f>
        <v>0.34152968178152721</v>
      </c>
      <c r="G52" s="2">
        <v>295</v>
      </c>
      <c r="H52" s="7">
        <f>Table1[[#This Row],[Koreans PVBM]]/Table1[[#This Row],[Koreans]]</f>
        <v>0.6508474576271186</v>
      </c>
      <c r="I52" s="6">
        <f>Table1[[#This Row],[Koreans Voted]]/Table1[[#This Row],[Koreans]]</f>
        <v>0.23728813559322035</v>
      </c>
      <c r="J52" s="8">
        <f>Table1[[#This Row],[Koreans voted PVBM]]/Table1[[#This Row],[Koreans PVBM]]</f>
        <v>0.359375</v>
      </c>
    </row>
    <row r="53" spans="1:10" x14ac:dyDescent="0.25">
      <c r="A53" s="3" t="s">
        <v>60</v>
      </c>
      <c r="B53" s="5">
        <v>42670</v>
      </c>
      <c r="C53" s="1">
        <v>44671</v>
      </c>
      <c r="D53" s="6">
        <f>Table1[[#This Row],[All PVBM]]/Table1[[#This Row],[All]]</f>
        <v>0.59855387163931861</v>
      </c>
      <c r="E53" s="7">
        <f>Table1[[#This Row],[Voted]]/Table1[[#This Row],[All]]</f>
        <v>0.24861767141993688</v>
      </c>
      <c r="F53" s="7">
        <f>Table1[[#This Row],[Voted PVBM]]/Table1[[#This Row],[All PVBM]]</f>
        <v>0.36382676340788389</v>
      </c>
      <c r="G53" s="2">
        <v>80</v>
      </c>
      <c r="H53" s="7">
        <f>Table1[[#This Row],[Koreans PVBM]]/Table1[[#This Row],[Koreans]]</f>
        <v>0.48749999999999999</v>
      </c>
      <c r="I53" s="6">
        <f>Table1[[#This Row],[Koreans Voted]]/Table1[[#This Row],[Koreans]]</f>
        <v>0.25</v>
      </c>
      <c r="J53" s="8">
        <f>Table1[[#This Row],[Koreans voted PVBM]]/Table1[[#This Row],[Koreans PVBM]]</f>
        <v>0.41025641025641024</v>
      </c>
    </row>
    <row r="54" spans="1:10" x14ac:dyDescent="0.25">
      <c r="A54" s="3" t="s">
        <v>61</v>
      </c>
      <c r="B54" s="5">
        <v>42668</v>
      </c>
      <c r="C54" s="1">
        <v>32014</v>
      </c>
      <c r="D54" s="6">
        <f>Table1[[#This Row],[All PVBM]]/Table1[[#This Row],[All]]</f>
        <v>0.6082026613356657</v>
      </c>
      <c r="E54" s="7">
        <f>Table1[[#This Row],[Voted]]/Table1[[#This Row],[All]]</f>
        <v>0.17067532954332479</v>
      </c>
      <c r="F54" s="7">
        <f>Table1[[#This Row],[Voted PVBM]]/Table1[[#This Row],[All PVBM]]</f>
        <v>0.26685840480714912</v>
      </c>
      <c r="G54" s="2">
        <v>27</v>
      </c>
      <c r="H54" s="7">
        <f>Table1[[#This Row],[Koreans PVBM]]/Table1[[#This Row],[Koreans]]</f>
        <v>0.7407407407407407</v>
      </c>
      <c r="I54" s="6">
        <f>Table1[[#This Row],[Koreans Voted]]/Table1[[#This Row],[Koreans]]</f>
        <v>0.29629629629629628</v>
      </c>
      <c r="J54" s="8">
        <f>Table1[[#This Row],[Koreans voted PVBM]]/Table1[[#This Row],[Koreans PVBM]]</f>
        <v>0.35</v>
      </c>
    </row>
    <row r="55" spans="1:10" x14ac:dyDescent="0.25">
      <c r="A55" s="3" t="s">
        <v>62</v>
      </c>
      <c r="B55" s="5">
        <v>42572</v>
      </c>
      <c r="C55" s="1">
        <v>7737</v>
      </c>
      <c r="D55" s="6">
        <f>Table1[[#This Row],[All PVBM]]/Table1[[#This Row],[All]]</f>
        <v>0.56184567661884455</v>
      </c>
      <c r="E55" s="7">
        <f>Table1[[#This Row],[Voted]]/Table1[[#This Row],[All]]</f>
        <v>0</v>
      </c>
      <c r="F55" s="7">
        <f>Table1[[#This Row],[Voted PVBM]]/Table1[[#This Row],[All PVBM]]</f>
        <v>0</v>
      </c>
      <c r="G55" s="2">
        <v>4</v>
      </c>
      <c r="H55" s="7">
        <f>Table1[[#This Row],[Koreans PVBM]]/Table1[[#This Row],[Koreans]]</f>
        <v>0.5</v>
      </c>
      <c r="I55" s="6">
        <f>Table1[[#This Row],[Koreans Voted]]/Table1[[#This Row],[Koreans]]</f>
        <v>0</v>
      </c>
      <c r="J55" s="8">
        <f>Table1[[#This Row],[Koreans voted PVBM]]/Table1[[#This Row],[Koreans PVBM]]</f>
        <v>0</v>
      </c>
    </row>
    <row r="56" spans="1:10" x14ac:dyDescent="0.25">
      <c r="A56" s="3" t="s">
        <v>63</v>
      </c>
      <c r="B56" s="5">
        <v>42670</v>
      </c>
      <c r="C56" s="1">
        <v>149470</v>
      </c>
      <c r="D56" s="6">
        <f>Table1[[#This Row],[All PVBM]]/Table1[[#This Row],[All]]</f>
        <v>0.55948350839633376</v>
      </c>
      <c r="E56" s="7">
        <f>Table1[[#This Row],[Voted]]/Table1[[#This Row],[All]]</f>
        <v>0.20141165451261123</v>
      </c>
      <c r="F56" s="7">
        <f>Table1[[#This Row],[Voted PVBM]]/Table1[[#This Row],[All PVBM]]</f>
        <v>0.29319828761389999</v>
      </c>
      <c r="G56" s="2">
        <v>115</v>
      </c>
      <c r="H56" s="7">
        <f>Table1[[#This Row],[Koreans PVBM]]/Table1[[#This Row],[Koreans]]</f>
        <v>0.66956521739130437</v>
      </c>
      <c r="I56" s="6">
        <f>Table1[[#This Row],[Koreans Voted]]/Table1[[#This Row],[Koreans]]</f>
        <v>0.19130434782608696</v>
      </c>
      <c r="J56" s="8">
        <f>Table1[[#This Row],[Koreans voted PVBM]]/Table1[[#This Row],[Koreans PVBM]]</f>
        <v>0.25974025974025972</v>
      </c>
    </row>
    <row r="57" spans="1:10" x14ac:dyDescent="0.25">
      <c r="A57" s="3" t="s">
        <v>64</v>
      </c>
      <c r="B57" s="5">
        <v>42668</v>
      </c>
      <c r="C57" s="1">
        <v>31083</v>
      </c>
      <c r="D57" s="6">
        <f>Table1[[#This Row],[All PVBM]]/Table1[[#This Row],[All]]</f>
        <v>0.67499919570183053</v>
      </c>
      <c r="E57" s="7">
        <f>Table1[[#This Row],[Voted]]/Table1[[#This Row],[All]]</f>
        <v>0.31718302609143262</v>
      </c>
      <c r="F57" s="7">
        <f>Table1[[#This Row],[Voted PVBM]]/Table1[[#This Row],[All PVBM]]</f>
        <v>0.42233449311281634</v>
      </c>
      <c r="G57" s="2">
        <v>19</v>
      </c>
      <c r="H57" s="7">
        <f>Table1[[#This Row],[Koreans PVBM]]/Table1[[#This Row],[Koreans]]</f>
        <v>0.84210526315789469</v>
      </c>
      <c r="I57" s="6">
        <f>Table1[[#This Row],[Koreans Voted]]/Table1[[#This Row],[Koreans]]</f>
        <v>0.36842105263157893</v>
      </c>
      <c r="J57" s="8">
        <f>Table1[[#This Row],[Koreans voted PVBM]]/Table1[[#This Row],[Koreans PVBM]]</f>
        <v>0.4375</v>
      </c>
    </row>
    <row r="58" spans="1:10" x14ac:dyDescent="0.25">
      <c r="A58" s="3" t="s">
        <v>65</v>
      </c>
      <c r="B58" s="5">
        <v>42671</v>
      </c>
      <c r="C58" s="1">
        <v>442998</v>
      </c>
      <c r="D58" s="6">
        <f>Table1[[#This Row],[All PVBM]]/Table1[[#This Row],[All]]</f>
        <v>0.59756477455880164</v>
      </c>
      <c r="E58" s="7">
        <f>Table1[[#This Row],[Voted]]/Table1[[#This Row],[All]]</f>
        <v>0.23205070903254643</v>
      </c>
      <c r="F58" s="7">
        <f>Table1[[#This Row],[Voted PVBM]]/Table1[[#This Row],[All PVBM]]</f>
        <v>0.37049335146569962</v>
      </c>
      <c r="G58" s="2">
        <v>1843</v>
      </c>
      <c r="H58" s="7">
        <f>Table1[[#This Row],[Koreans PVBM]]/Table1[[#This Row],[Koreans]]</f>
        <v>0.63537710255018987</v>
      </c>
      <c r="I58" s="6">
        <f>Table1[[#This Row],[Koreans Voted]]/Table1[[#This Row],[Koreans]]</f>
        <v>0.22843190450352685</v>
      </c>
      <c r="J58" s="8">
        <f>Table1[[#This Row],[Koreans voted PVBM]]/Table1[[#This Row],[Koreans PVBM]]</f>
        <v>0.33731853116994021</v>
      </c>
    </row>
    <row r="59" spans="1:10" x14ac:dyDescent="0.25">
      <c r="A59" s="3" t="s">
        <v>66</v>
      </c>
      <c r="B59" s="5">
        <v>42670</v>
      </c>
      <c r="C59" s="1">
        <v>111333</v>
      </c>
      <c r="D59" s="6">
        <f>Table1[[#This Row],[All PVBM]]/Table1[[#This Row],[All]]</f>
        <v>0.6101874556510648</v>
      </c>
      <c r="E59" s="7">
        <f>Table1[[#This Row],[Voted]]/Table1[[#This Row],[All]]</f>
        <v>0.21540783056236695</v>
      </c>
      <c r="F59" s="7">
        <f>Table1[[#This Row],[Voted PVBM]]/Table1[[#This Row],[All PVBM]]</f>
        <v>0.33647363617628873</v>
      </c>
      <c r="G59" s="2">
        <v>430</v>
      </c>
      <c r="H59" s="7">
        <f>Table1[[#This Row],[Koreans PVBM]]/Table1[[#This Row],[Koreans]]</f>
        <v>0.66744186046511633</v>
      </c>
      <c r="I59" s="6">
        <f>Table1[[#This Row],[Koreans Voted]]/Table1[[#This Row],[Koreans]]</f>
        <v>0.2</v>
      </c>
      <c r="J59" s="8">
        <f>Table1[[#This Row],[Koreans voted PVBM]]/Table1[[#This Row],[Koreans PVBM]]</f>
        <v>0.28919860627177701</v>
      </c>
    </row>
    <row r="60" spans="1:10" x14ac:dyDescent="0.25">
      <c r="A60" s="3" t="s">
        <v>67</v>
      </c>
      <c r="B60" s="5">
        <v>42653</v>
      </c>
      <c r="C60" s="1">
        <v>32249</v>
      </c>
      <c r="D60" s="6">
        <f>Table1[[#This Row],[All PVBM]]/Table1[[#This Row],[All]]</f>
        <v>0.60125895376600824</v>
      </c>
      <c r="E60" s="7">
        <f>Table1[[#This Row],[Voted]]/Table1[[#This Row],[All]]</f>
        <v>0.21758814226797729</v>
      </c>
      <c r="F60" s="7">
        <f>Table1[[#This Row],[Voted PVBM]]/Table1[[#This Row],[All PVBM]]</f>
        <v>0.34517792676637443</v>
      </c>
      <c r="G60" s="2">
        <v>47</v>
      </c>
      <c r="H60" s="7">
        <f>Table1[[#This Row],[Koreans PVBM]]/Table1[[#This Row],[Koreans]]</f>
        <v>0.65957446808510634</v>
      </c>
      <c r="I60" s="6">
        <f>Table1[[#This Row],[Koreans Voted]]/Table1[[#This Row],[Koreans]]</f>
        <v>0.19148936170212766</v>
      </c>
      <c r="J60" s="8">
        <f>Table1[[#This Row],[Koreans voted PVBM]]/Table1[[#This Row],[Koreans PVBM]]</f>
        <v>0.29032258064516131</v>
      </c>
    </row>
  </sheetData>
  <pageMargins left="0.75" right="0.75" top="1" bottom="1" header="0.5" footer="0.5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Percentages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Yongho Kim</dc:creator>
  <cp:lastModifiedBy>Yongho Kim</cp:lastModifiedBy>
  <dcterms:created xsi:type="dcterms:W3CDTF">2016-11-03T05:58:37Z</dcterms:created>
  <dcterms:modified xsi:type="dcterms:W3CDTF">2016-11-03T06:42:59Z</dcterms:modified>
</cp:coreProperties>
</file>